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2025\Desktop\"/>
    </mc:Choice>
  </mc:AlternateContent>
  <xr:revisionPtr revIDLastSave="0" documentId="13_ncr:1_{5EE4A610-B5EB-457B-B194-AE96C2B60EC2}" xr6:coauthVersionLast="47" xr6:coauthVersionMax="47" xr10:uidLastSave="{00000000-0000-0000-0000-000000000000}"/>
  <bookViews>
    <workbookView xWindow="-120" yWindow="-120" windowWidth="29040" windowHeight="15720" xr2:uid="{BA98828E-8BA5-41BF-A00E-2C72570D7497}"/>
  </bookViews>
  <sheets>
    <sheet name="Bug 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4" i="1" l="1"/>
  <c r="H53" i="1"/>
  <c r="H52" i="1"/>
  <c r="H71" i="1"/>
  <c r="H70" i="1" s="1"/>
  <c r="G71" i="1"/>
  <c r="G70" i="1"/>
  <c r="E70" i="1"/>
  <c r="D70" i="1"/>
  <c r="H69" i="1"/>
  <c r="G69" i="1"/>
  <c r="G68" i="1"/>
  <c r="E68" i="1"/>
  <c r="D68" i="1"/>
  <c r="H68" i="1" s="1"/>
  <c r="H67" i="1"/>
  <c r="G67" i="1"/>
  <c r="G66" i="1"/>
  <c r="E66" i="1"/>
  <c r="H66" i="1" s="1"/>
  <c r="E65" i="1"/>
  <c r="H65" i="1" s="1"/>
  <c r="H64" i="1"/>
  <c r="H63" i="1" s="1"/>
  <c r="G64" i="1"/>
  <c r="G63" i="1"/>
  <c r="E63" i="1"/>
  <c r="D63" i="1"/>
  <c r="H62" i="1"/>
  <c r="G62" i="1"/>
  <c r="H61" i="1"/>
  <c r="G61" i="1"/>
  <c r="H60" i="1"/>
  <c r="G60" i="1"/>
  <c r="H59" i="1"/>
  <c r="G59" i="1"/>
  <c r="G58" i="1"/>
  <c r="E58" i="1"/>
  <c r="D58" i="1"/>
  <c r="H58" i="1" s="1"/>
  <c r="G57" i="1"/>
  <c r="E57" i="1"/>
  <c r="H57" i="1" s="1"/>
  <c r="E56" i="1"/>
  <c r="H56" i="1" s="1"/>
  <c r="G54" i="1"/>
  <c r="G53" i="1"/>
  <c r="E53" i="1"/>
  <c r="E52" i="1"/>
  <c r="H50" i="1"/>
  <c r="H49" i="1"/>
  <c r="G49" i="1"/>
  <c r="F49" i="1"/>
  <c r="E49" i="1"/>
  <c r="D49" i="1"/>
  <c r="H48" i="1"/>
  <c r="H47" i="1"/>
  <c r="G47" i="1"/>
  <c r="F47" i="1"/>
  <c r="E47" i="1"/>
  <c r="D47" i="1"/>
  <c r="H46" i="1"/>
  <c r="H45" i="1"/>
  <c r="G45" i="1"/>
  <c r="F45" i="1"/>
  <c r="E45" i="1"/>
  <c r="D45" i="1"/>
  <c r="H44" i="1"/>
  <c r="H43" i="1"/>
  <c r="G43" i="1"/>
  <c r="F43" i="1"/>
  <c r="F42" i="1" s="1"/>
  <c r="F41" i="1" s="1"/>
  <c r="E43" i="1"/>
  <c r="D43" i="1"/>
  <c r="D42" i="1" s="1"/>
  <c r="G42" i="1"/>
  <c r="G41" i="1" s="1"/>
  <c r="E42" i="1"/>
  <c r="K41" i="1"/>
  <c r="K32" i="1" s="1"/>
  <c r="K31" i="1" s="1"/>
  <c r="J41" i="1"/>
  <c r="I41" i="1"/>
  <c r="I32" i="1" s="1"/>
  <c r="I31" i="1" s="1"/>
  <c r="E41" i="1"/>
  <c r="H40" i="1"/>
  <c r="H39" i="1" s="1"/>
  <c r="G39" i="1"/>
  <c r="F39" i="1"/>
  <c r="E39" i="1"/>
  <c r="D39" i="1"/>
  <c r="H38" i="1"/>
  <c r="H37" i="1" s="1"/>
  <c r="G37" i="1"/>
  <c r="F37" i="1"/>
  <c r="E37" i="1"/>
  <c r="D37" i="1"/>
  <c r="H36" i="1"/>
  <c r="H35" i="1" s="1"/>
  <c r="H34" i="1" s="1"/>
  <c r="H33" i="1" s="1"/>
  <c r="G35" i="1"/>
  <c r="G34" i="1" s="1"/>
  <c r="G33" i="1" s="1"/>
  <c r="G32" i="1" s="1"/>
  <c r="G31" i="1" s="1"/>
  <c r="F35" i="1"/>
  <c r="E35" i="1"/>
  <c r="E34" i="1" s="1"/>
  <c r="E33" i="1" s="1"/>
  <c r="E32" i="1" s="1"/>
  <c r="E31" i="1" s="1"/>
  <c r="D35" i="1"/>
  <c r="F34" i="1"/>
  <c r="F33" i="1" s="1"/>
  <c r="F32" i="1" s="1"/>
  <c r="F31" i="1" s="1"/>
  <c r="D34" i="1"/>
  <c r="K33" i="1"/>
  <c r="J33" i="1"/>
  <c r="I33" i="1"/>
  <c r="D33" i="1"/>
  <c r="J32" i="1"/>
  <c r="J31" i="1" s="1"/>
  <c r="F29" i="1"/>
  <c r="D29" i="1"/>
  <c r="H28" i="1"/>
  <c r="H24" i="1"/>
  <c r="H23" i="1" s="1"/>
  <c r="E23" i="1"/>
  <c r="E22" i="1" s="1"/>
  <c r="H22" i="1" s="1"/>
  <c r="D23" i="1"/>
  <c r="H21" i="1"/>
  <c r="E20" i="1"/>
  <c r="E17" i="1" s="1"/>
  <c r="H17" i="1" s="1"/>
  <c r="H19" i="1"/>
  <c r="H18" i="1"/>
  <c r="E18" i="1"/>
  <c r="D18" i="1"/>
  <c r="H15" i="1"/>
  <c r="H14" i="1"/>
  <c r="E14" i="1"/>
  <c r="E13" i="1" s="1"/>
  <c r="H11" i="1"/>
  <c r="E11" i="1"/>
  <c r="H10" i="1"/>
  <c r="E10" i="1"/>
  <c r="H32" i="1" l="1"/>
  <c r="E27" i="1"/>
  <c r="H31" i="1"/>
  <c r="H42" i="1"/>
  <c r="H41" i="1" s="1"/>
  <c r="D41" i="1"/>
  <c r="D32" i="1" s="1"/>
  <c r="H13" i="1"/>
  <c r="E7" i="1"/>
  <c r="H7" i="1" s="1"/>
  <c r="H20" i="1"/>
  <c r="G52" i="1"/>
  <c r="G29" i="1" s="1"/>
  <c r="G56" i="1"/>
  <c r="G65" i="1"/>
  <c r="E9" i="1"/>
  <c r="H9" i="1" s="1"/>
  <c r="H27" i="1" l="1"/>
  <c r="H29" i="1" s="1"/>
  <c r="E29" i="1"/>
</calcChain>
</file>

<file path=xl/sharedStrings.xml><?xml version="1.0" encoding="utf-8"?>
<sst xmlns="http://schemas.openxmlformats.org/spreadsheetml/2006/main" count="111" uniqueCount="77">
  <si>
    <t>U.A.T ORAȘ TÂRGU CĂRBUNEȘTI</t>
  </si>
  <si>
    <t xml:space="preserve">                                                                       Anexa nr. 2 la Proiectul de hotărâre nr. ..... din .........2026</t>
  </si>
  <si>
    <t>JUDETUL GORJ</t>
  </si>
  <si>
    <t xml:space="preserve"> </t>
  </si>
  <si>
    <t>CUI : 4898681</t>
  </si>
  <si>
    <t xml:space="preserve">         Bugetul de venituri și cheltuieli al instituțiilor publice și activităților finanțate integral sau parțial din venituri proprii , pe anul 2026</t>
  </si>
  <si>
    <t>mii lei</t>
  </si>
  <si>
    <t>Nr. Crt</t>
  </si>
  <si>
    <t>Denumire indicator</t>
  </si>
  <si>
    <t>Cod indicator</t>
  </si>
  <si>
    <t>Buget initial- HCL nr. 42 din 07.05.2026</t>
  </si>
  <si>
    <t xml:space="preserve">Influențe trim II </t>
  </si>
  <si>
    <t xml:space="preserve">Influențe trim III </t>
  </si>
  <si>
    <t>Influențe trim IV</t>
  </si>
  <si>
    <t>Buget rectificat prin HCL nr. ..... din ........2026</t>
  </si>
  <si>
    <t>Estimări 2027</t>
  </si>
  <si>
    <t>Estimări 2028</t>
  </si>
  <si>
    <t>Estimări 2029</t>
  </si>
  <si>
    <t xml:space="preserve">VENITURI </t>
  </si>
  <si>
    <t>Venituri din prestări servicii și activități</t>
  </si>
  <si>
    <t>Transferuri voluntare altele decât subvențiile</t>
  </si>
  <si>
    <t>37.10</t>
  </si>
  <si>
    <t>Subvenții de la ate administrații</t>
  </si>
  <si>
    <t>43.10</t>
  </si>
  <si>
    <t>I.</t>
  </si>
  <si>
    <t>ÎNVĂȚĂMÂNT - Școala Gimnazială „George Uscătescu”</t>
  </si>
  <si>
    <t>Transferuri voluntare, altele decât subvențiile</t>
  </si>
  <si>
    <t>37.10.</t>
  </si>
  <si>
    <t>Donații și sponsorizări</t>
  </si>
  <si>
    <t>37.10.01</t>
  </si>
  <si>
    <t>II</t>
  </si>
  <si>
    <t>SĂNĂTATE - Spitalul de Urgență Târgu Cărbunești</t>
  </si>
  <si>
    <t>Subvenții de la alte administrații</t>
  </si>
  <si>
    <t>Subvenții de la bugetele locale pentru finanțarea cheltuielilor curente din domeniul sănătății</t>
  </si>
  <si>
    <t>III</t>
  </si>
  <si>
    <t>SPORT-Clubul Sportiv „Gilortul” Târgu Cărbunești</t>
  </si>
  <si>
    <t>Venituri din prestări servicii și alte activătăți</t>
  </si>
  <si>
    <t>33.10</t>
  </si>
  <si>
    <t>Alte venituri din prestări servicii și alte activătăți</t>
  </si>
  <si>
    <t>33.10.50</t>
  </si>
  <si>
    <t>CHELTUIELI</t>
  </si>
  <si>
    <t>CHELTUIELI DIN VENITURI PROPRII ȘI SUBVENȚII</t>
  </si>
  <si>
    <t>Excedent an 2025</t>
  </si>
  <si>
    <t>TOTAL CHELTUIELI</t>
  </si>
  <si>
    <t>ÎNVĂȚĂMÂNT</t>
  </si>
  <si>
    <t>65.10</t>
  </si>
  <si>
    <t>Școala Gimnazială nr. 1 „George Uscătescu”</t>
  </si>
  <si>
    <t>Învățământ preșcolar</t>
  </si>
  <si>
    <t>Bunuri și servicii</t>
  </si>
  <si>
    <t>Titlul 20:</t>
  </si>
  <si>
    <t xml:space="preserve">Bunuri și servicii </t>
  </si>
  <si>
    <t>Alte bunuri și servicii pentru întreținere și funcționare</t>
  </si>
  <si>
    <t>Hrană</t>
  </si>
  <si>
    <t>Hrană pentru oameni</t>
  </si>
  <si>
    <t>Bunuri de natura obiectelor de inventar</t>
  </si>
  <si>
    <t>Alte obiecte de inventar</t>
  </si>
  <si>
    <t>Internate și cantine pentru elevi</t>
  </si>
  <si>
    <t>Alte cheltuieli cu bunuri și servicii</t>
  </si>
  <si>
    <t>II.</t>
  </si>
  <si>
    <t>Reparații curente</t>
  </si>
  <si>
    <t>CULTURĂ, RECREERE, RELIGIE - Clubul Sportiv „Gilortul” Târgu Cărbunești</t>
  </si>
  <si>
    <t>Cheltuieli de personal</t>
  </si>
  <si>
    <t>Titlul 10:</t>
  </si>
  <si>
    <t>Cheltuieli salariale în bani</t>
  </si>
  <si>
    <t>Salarii de bază</t>
  </si>
  <si>
    <t>Spor condiții deosebite</t>
  </si>
  <si>
    <t>Alte sporuri</t>
  </si>
  <si>
    <t>Indemnizație de hrană</t>
  </si>
  <si>
    <t>Contribuții</t>
  </si>
  <si>
    <t>Contribuția asiguratorie de muncă 2,25%</t>
  </si>
  <si>
    <t>Încălzit, iluminat și forță motrică</t>
  </si>
  <si>
    <t xml:space="preserve">Hrană </t>
  </si>
  <si>
    <t>Alte venituri</t>
  </si>
  <si>
    <t xml:space="preserve">      PRIMAR, </t>
  </si>
  <si>
    <t xml:space="preserve">    ȘEF SERVICIU,</t>
  </si>
  <si>
    <t>BIRĂU DĂNUȚ</t>
  </si>
  <si>
    <t>BORCAN ALIN PAUL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</si>
</sst>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b/>
      <sz val="10"/>
      <name val="Times New Roman"/>
      <family val="1"/>
    </font>
    <font>
      <b/>
      <i/>
      <sz val="9"/>
      <color indexed="8"/>
      <name val="Times New Roman"/>
      <family val="1"/>
      <charset val="238"/>
    </font>
    <font>
      <b/>
      <i/>
      <sz val="8"/>
      <color indexed="8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indexed="8"/>
      <name val="Times New Roman"/>
      <family val="1"/>
    </font>
    <font>
      <i/>
      <sz val="10"/>
      <color theme="1"/>
      <name val="Times New Roman"/>
      <family val="1"/>
    </font>
    <font>
      <sz val="10.55"/>
      <color theme="1"/>
      <name val="Aptos Narrow"/>
      <family val="2"/>
      <scheme val="minor"/>
    </font>
    <font>
      <b/>
      <sz val="10.55"/>
      <color theme="1"/>
      <name val="Times New Roman"/>
      <family val="1"/>
    </font>
    <font>
      <b/>
      <sz val="10.55"/>
      <name val="Times New Roman"/>
      <family val="1"/>
    </font>
    <font>
      <b/>
      <sz val="11"/>
      <name val="Times New Roman"/>
      <family val="1"/>
    </font>
    <font>
      <sz val="10.55"/>
      <color theme="1"/>
      <name val="Times New Roman"/>
      <family val="1"/>
    </font>
    <font>
      <sz val="11"/>
      <name val="Times New Roman"/>
      <family val="1"/>
    </font>
    <font>
      <b/>
      <sz val="10.55"/>
      <color indexed="8"/>
      <name val="Times New Roman"/>
      <family val="1"/>
    </font>
    <font>
      <sz val="10.55"/>
      <color theme="1"/>
      <name val="Aptos Narrow"/>
      <family val="2"/>
      <charset val="238"/>
      <scheme val="minor"/>
    </font>
    <font>
      <b/>
      <sz val="10.55"/>
      <color theme="1"/>
      <name val="Times New Roman"/>
      <family val="1"/>
      <charset val="238"/>
    </font>
    <font>
      <b/>
      <sz val="10.55"/>
      <name val="Times New Roman"/>
      <family val="1"/>
      <charset val="238"/>
    </font>
    <font>
      <b/>
      <sz val="10.55"/>
      <color indexed="8"/>
      <name val="Times New Roman"/>
      <family val="1"/>
      <charset val="238"/>
    </font>
    <font>
      <b/>
      <i/>
      <sz val="10.55"/>
      <color theme="1"/>
      <name val="Times New Roman"/>
      <family val="1"/>
    </font>
    <font>
      <b/>
      <i/>
      <sz val="10.55"/>
      <name val="Times New Roman"/>
      <family val="1"/>
    </font>
    <font>
      <b/>
      <i/>
      <sz val="10.55"/>
      <color indexed="8"/>
      <name val="Times New Roman"/>
      <family val="1"/>
    </font>
    <font>
      <sz val="10"/>
      <color theme="1"/>
      <name val="Times New Roman"/>
      <family val="1"/>
      <charset val="238"/>
    </font>
    <font>
      <sz val="10.55"/>
      <name val="Times New Roman"/>
      <family val="1"/>
      <charset val="238"/>
    </font>
    <font>
      <sz val="10.55"/>
      <color indexed="8"/>
      <name val="Times New Roman"/>
      <family val="1"/>
      <charset val="238"/>
    </font>
    <font>
      <sz val="10.55"/>
      <color theme="1"/>
      <name val="Times New Roman"/>
      <family val="1"/>
      <charset val="238"/>
    </font>
    <font>
      <i/>
      <sz val="10.55"/>
      <color theme="1"/>
      <name val="Aptos Narrow"/>
      <family val="2"/>
      <charset val="238"/>
      <scheme val="minor"/>
    </font>
    <font>
      <b/>
      <i/>
      <sz val="10.55"/>
      <color theme="1"/>
      <name val="Times New Roman"/>
      <family val="1"/>
      <charset val="238"/>
    </font>
    <font>
      <b/>
      <i/>
      <sz val="10.55"/>
      <name val="Times New Roman"/>
      <family val="1"/>
      <charset val="238"/>
    </font>
    <font>
      <b/>
      <i/>
      <sz val="10.55"/>
      <color indexed="8"/>
      <name val="Times New Roman"/>
      <family val="1"/>
      <charset val="238"/>
    </font>
    <font>
      <sz val="10.55"/>
      <color indexed="8"/>
      <name val="Times New Roman"/>
      <family val="1"/>
    </font>
    <font>
      <sz val="10.55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center" wrapText="1"/>
    </xf>
    <xf numFmtId="4" fontId="14" fillId="0" borderId="1" xfId="0" applyNumberFormat="1" applyFont="1" applyBorder="1" applyAlignment="1">
      <alignment horizontal="center" wrapText="1"/>
    </xf>
    <xf numFmtId="4" fontId="10" fillId="0" borderId="1" xfId="0" applyNumberFormat="1" applyFont="1" applyBorder="1"/>
    <xf numFmtId="0" fontId="12" fillId="0" borderId="1" xfId="0" applyFont="1" applyBorder="1" applyAlignment="1">
      <alignment vertical="center" wrapText="1"/>
    </xf>
    <xf numFmtId="0" fontId="15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/>
    <xf numFmtId="0" fontId="19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4" fontId="12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/>
    </xf>
    <xf numFmtId="0" fontId="24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4" fontId="33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/>
    </xf>
    <xf numFmtId="0" fontId="34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center" vertical="center" wrapText="1"/>
    </xf>
    <xf numFmtId="4" fontId="36" fillId="0" borderId="1" xfId="0" applyNumberFormat="1" applyFont="1" applyBorder="1" applyAlignment="1">
      <alignment horizontal="center" vertical="center" wrapText="1"/>
    </xf>
    <xf numFmtId="4" fontId="37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4" fontId="41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/>
    <xf numFmtId="4" fontId="31" fillId="0" borderId="1" xfId="0" applyNumberFormat="1" applyFont="1" applyBorder="1" applyAlignment="1">
      <alignment horizontal="center" vertical="center" wrapText="1"/>
    </xf>
    <xf numFmtId="4" fontId="42" fillId="0" borderId="1" xfId="0" applyNumberFormat="1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16" fillId="0" borderId="1" xfId="0" applyFont="1" applyBorder="1"/>
    <xf numFmtId="0" fontId="15" fillId="0" borderId="0" xfId="0" applyFont="1"/>
    <xf numFmtId="0" fontId="25" fillId="0" borderId="0" xfId="0" applyFont="1"/>
    <xf numFmtId="2" fontId="5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C4191-3D2E-49AD-AB7A-6CF8757185F0}">
  <dimension ref="A1:K75"/>
  <sheetViews>
    <sheetView tabSelected="1" view="pageBreakPreview" topLeftCell="A25" zoomScale="98" zoomScaleSheetLayoutView="98" workbookViewId="0">
      <selection activeCell="I54" sqref="I54"/>
    </sheetView>
  </sheetViews>
  <sheetFormatPr defaultRowHeight="15" x14ac:dyDescent="0.25"/>
  <cols>
    <col min="1" max="1" width="4.28515625" customWidth="1"/>
    <col min="2" max="2" width="43.7109375" customWidth="1"/>
    <col min="3" max="3" width="12.42578125" customWidth="1"/>
    <col min="4" max="4" width="13.85546875" customWidth="1"/>
    <col min="5" max="7" width="10" customWidth="1"/>
    <col min="8" max="8" width="17.85546875" customWidth="1"/>
    <col min="9" max="11" width="12.140625" customWidth="1"/>
    <col min="12" max="12" width="8.5703125" customWidth="1"/>
    <col min="13" max="13" width="13.85546875" customWidth="1"/>
    <col min="14" max="14" width="8.85546875" customWidth="1"/>
    <col min="15" max="15" width="8.7109375" customWidth="1"/>
    <col min="16" max="16" width="12.85546875" customWidth="1"/>
    <col min="17" max="17" width="9.140625" customWidth="1"/>
    <col min="18" max="18" width="13.140625" customWidth="1"/>
    <col min="19" max="19" width="11.28515625" customWidth="1"/>
    <col min="20" max="20" width="12.85546875" customWidth="1"/>
  </cols>
  <sheetData>
    <row r="1" spans="1:11" ht="15.75" x14ac:dyDescent="0.25">
      <c r="A1" s="1" t="s">
        <v>0</v>
      </c>
      <c r="B1" s="1"/>
      <c r="C1" s="2" t="s">
        <v>1</v>
      </c>
      <c r="D1" s="2"/>
      <c r="E1" s="3"/>
      <c r="F1" s="3"/>
      <c r="G1" s="3"/>
      <c r="H1" s="3"/>
    </row>
    <row r="2" spans="1:11" ht="15.75" x14ac:dyDescent="0.25">
      <c r="A2" s="1" t="s">
        <v>2</v>
      </c>
      <c r="B2" s="1"/>
      <c r="C2" s="4" t="s">
        <v>3</v>
      </c>
      <c r="D2" s="3"/>
      <c r="E2" s="3"/>
      <c r="F2" s="3"/>
      <c r="G2" s="3"/>
      <c r="H2" s="3"/>
    </row>
    <row r="3" spans="1:11" ht="15.75" x14ac:dyDescent="0.25">
      <c r="A3" s="1" t="s">
        <v>4</v>
      </c>
      <c r="B3" s="1"/>
      <c r="C3" s="3"/>
      <c r="D3" s="3" t="s">
        <v>3</v>
      </c>
      <c r="E3" s="3"/>
      <c r="F3" s="3"/>
      <c r="G3" s="3"/>
      <c r="H3" s="3"/>
    </row>
    <row r="4" spans="1:11" ht="28.5" customHeight="1" x14ac:dyDescent="0.25">
      <c r="A4" s="76" t="s">
        <v>5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1" ht="15.75" x14ac:dyDescent="0.25">
      <c r="A5" s="1"/>
      <c r="B5" s="5"/>
      <c r="C5" s="1"/>
      <c r="D5" s="1"/>
      <c r="E5" s="1"/>
      <c r="F5" s="1"/>
      <c r="G5" s="1"/>
      <c r="H5" s="1" t="s">
        <v>6</v>
      </c>
    </row>
    <row r="6" spans="1:11" ht="36" x14ac:dyDescent="0.25">
      <c r="A6" s="6" t="s">
        <v>7</v>
      </c>
      <c r="B6" s="6" t="s">
        <v>8</v>
      </c>
      <c r="C6" s="6" t="s">
        <v>9</v>
      </c>
      <c r="D6" s="7" t="s">
        <v>10</v>
      </c>
      <c r="E6" s="8" t="s">
        <v>11</v>
      </c>
      <c r="F6" s="8" t="s">
        <v>12</v>
      </c>
      <c r="G6" s="8" t="s">
        <v>13</v>
      </c>
      <c r="H6" s="7" t="s">
        <v>14</v>
      </c>
      <c r="I6" s="9" t="s">
        <v>15</v>
      </c>
      <c r="J6" s="9" t="s">
        <v>16</v>
      </c>
      <c r="K6" s="9" t="s">
        <v>17</v>
      </c>
    </row>
    <row r="7" spans="1:11" x14ac:dyDescent="0.25">
      <c r="A7" s="10"/>
      <c r="B7" s="10" t="s">
        <v>18</v>
      </c>
      <c r="C7" s="11">
        <v>110</v>
      </c>
      <c r="D7" s="12">
        <v>104000.5</v>
      </c>
      <c r="E7" s="13">
        <f>E13+E17+E23</f>
        <v>220.5</v>
      </c>
      <c r="F7" s="13"/>
      <c r="G7" s="13"/>
      <c r="H7" s="14">
        <f>SUM(D7:E7)</f>
        <v>104221</v>
      </c>
      <c r="I7" s="15">
        <v>103110</v>
      </c>
      <c r="J7" s="15">
        <v>103160</v>
      </c>
      <c r="K7" s="15">
        <v>103170</v>
      </c>
    </row>
    <row r="8" spans="1:11" x14ac:dyDescent="0.25">
      <c r="A8" s="10"/>
      <c r="B8" s="10"/>
      <c r="C8" s="11"/>
      <c r="D8" s="12"/>
      <c r="E8" s="13"/>
      <c r="F8" s="13"/>
      <c r="G8" s="13"/>
      <c r="H8" s="14"/>
      <c r="I8" s="15"/>
      <c r="J8" s="15"/>
      <c r="K8" s="15"/>
    </row>
    <row r="9" spans="1:11" x14ac:dyDescent="0.25">
      <c r="A9" s="10"/>
      <c r="B9" s="10" t="s">
        <v>19</v>
      </c>
      <c r="C9" s="11" t="s">
        <v>37</v>
      </c>
      <c r="D9" s="12">
        <v>51605.26</v>
      </c>
      <c r="E9" s="13">
        <f>E23</f>
        <v>20</v>
      </c>
      <c r="F9" s="13"/>
      <c r="G9" s="13"/>
      <c r="H9" s="12">
        <f>D9+E9</f>
        <v>51625.26</v>
      </c>
      <c r="I9" s="15"/>
      <c r="J9" s="15"/>
      <c r="K9" s="15"/>
    </row>
    <row r="10" spans="1:11" x14ac:dyDescent="0.25">
      <c r="A10" s="10"/>
      <c r="B10" s="10" t="s">
        <v>20</v>
      </c>
      <c r="C10" s="11" t="s">
        <v>21</v>
      </c>
      <c r="D10" s="12">
        <v>17</v>
      </c>
      <c r="E10" s="13">
        <f>E15+E18</f>
        <v>0.5</v>
      </c>
      <c r="F10" s="13"/>
      <c r="G10" s="13"/>
      <c r="H10" s="12">
        <f t="shared" ref="H10:H11" si="0">D10+E10</f>
        <v>17.5</v>
      </c>
      <c r="I10" s="15"/>
      <c r="J10" s="15"/>
      <c r="K10" s="15"/>
    </row>
    <row r="11" spans="1:11" x14ac:dyDescent="0.25">
      <c r="A11" s="10"/>
      <c r="B11" s="16" t="s">
        <v>22</v>
      </c>
      <c r="C11" s="11" t="s">
        <v>23</v>
      </c>
      <c r="D11" s="12">
        <v>46057</v>
      </c>
      <c r="E11" s="13">
        <f>E21</f>
        <v>200</v>
      </c>
      <c r="F11" s="13"/>
      <c r="G11" s="13"/>
      <c r="H11" s="12">
        <f t="shared" si="0"/>
        <v>46257</v>
      </c>
      <c r="I11" s="17"/>
      <c r="J11" s="17"/>
      <c r="K11" s="17"/>
    </row>
    <row r="12" spans="1:11" x14ac:dyDescent="0.25">
      <c r="A12" s="10"/>
      <c r="B12" s="16"/>
      <c r="C12" s="11"/>
      <c r="D12" s="12"/>
      <c r="E12" s="13"/>
      <c r="F12" s="13"/>
      <c r="G12" s="13"/>
      <c r="H12" s="14"/>
      <c r="I12" s="17"/>
      <c r="J12" s="17"/>
      <c r="K12" s="17"/>
    </row>
    <row r="13" spans="1:11" ht="25.5" x14ac:dyDescent="0.25">
      <c r="A13" s="10" t="s">
        <v>24</v>
      </c>
      <c r="B13" s="10" t="s">
        <v>25</v>
      </c>
      <c r="C13" s="18"/>
      <c r="D13" s="19">
        <v>175</v>
      </c>
      <c r="E13" s="20">
        <f>E14</f>
        <v>1.5</v>
      </c>
      <c r="F13" s="20"/>
      <c r="G13" s="20"/>
      <c r="H13" s="19">
        <f>SUM(D13:E13)</f>
        <v>176.5</v>
      </c>
      <c r="I13" s="17"/>
      <c r="J13" s="17"/>
      <c r="K13" s="17"/>
    </row>
    <row r="14" spans="1:11" x14ac:dyDescent="0.25">
      <c r="A14" s="21"/>
      <c r="B14" s="22" t="s">
        <v>26</v>
      </c>
      <c r="C14" s="23" t="s">
        <v>27</v>
      </c>
      <c r="D14" s="24">
        <v>0</v>
      </c>
      <c r="E14" s="24">
        <f>E15</f>
        <v>1.5</v>
      </c>
      <c r="F14" s="24"/>
      <c r="G14" s="24"/>
      <c r="H14" s="24">
        <f>SUM(D14:E14)</f>
        <v>1.5</v>
      </c>
      <c r="I14" s="17"/>
      <c r="J14" s="17"/>
      <c r="K14" s="17"/>
    </row>
    <row r="15" spans="1:11" x14ac:dyDescent="0.25">
      <c r="A15" s="25"/>
      <c r="B15" s="26" t="s">
        <v>28</v>
      </c>
      <c r="C15" s="27" t="s">
        <v>29</v>
      </c>
      <c r="D15" s="28">
        <v>0</v>
      </c>
      <c r="E15" s="29">
        <v>1.5</v>
      </c>
      <c r="F15" s="29"/>
      <c r="G15" s="29"/>
      <c r="H15" s="28">
        <f>D15+E15</f>
        <v>1.5</v>
      </c>
      <c r="I15" s="17"/>
      <c r="J15" s="17"/>
      <c r="K15" s="17"/>
    </row>
    <row r="16" spans="1:11" x14ac:dyDescent="0.25">
      <c r="A16" s="25"/>
      <c r="B16" s="22"/>
      <c r="C16" s="23"/>
      <c r="D16" s="24"/>
      <c r="E16" s="24"/>
      <c r="F16" s="24"/>
      <c r="G16" s="24"/>
      <c r="H16" s="24"/>
      <c r="I16" s="17"/>
      <c r="J16" s="17"/>
      <c r="K16" s="17"/>
    </row>
    <row r="17" spans="1:11" x14ac:dyDescent="0.25">
      <c r="A17" s="10" t="s">
        <v>30</v>
      </c>
      <c r="B17" s="10" t="s">
        <v>31</v>
      </c>
      <c r="C17" s="20"/>
      <c r="D17" s="20">
        <v>103095.34</v>
      </c>
      <c r="E17" s="19">
        <f>E18+E20</f>
        <v>199</v>
      </c>
      <c r="F17" s="19"/>
      <c r="G17" s="19"/>
      <c r="H17" s="19">
        <f>D17+E17</f>
        <v>103294.34</v>
      </c>
      <c r="I17" s="17"/>
      <c r="J17" s="17"/>
      <c r="K17" s="17"/>
    </row>
    <row r="18" spans="1:11" x14ac:dyDescent="0.25">
      <c r="A18" s="25"/>
      <c r="B18" s="22" t="s">
        <v>26</v>
      </c>
      <c r="C18" s="23" t="s">
        <v>27</v>
      </c>
      <c r="D18" s="24">
        <f>D19</f>
        <v>2</v>
      </c>
      <c r="E18" s="24">
        <f t="shared" ref="E18:H18" si="1">E19</f>
        <v>-1</v>
      </c>
      <c r="F18" s="24"/>
      <c r="G18" s="24"/>
      <c r="H18" s="24">
        <f t="shared" si="1"/>
        <v>1</v>
      </c>
      <c r="I18" s="17"/>
      <c r="J18" s="17"/>
      <c r="K18" s="17"/>
    </row>
    <row r="19" spans="1:11" x14ac:dyDescent="0.25">
      <c r="A19" s="25"/>
      <c r="B19" s="26" t="s">
        <v>28</v>
      </c>
      <c r="C19" s="27" t="s">
        <v>29</v>
      </c>
      <c r="D19" s="28">
        <v>2</v>
      </c>
      <c r="E19" s="29">
        <v>-1</v>
      </c>
      <c r="F19" s="29"/>
      <c r="G19" s="29"/>
      <c r="H19" s="28">
        <f>SUM(D19:E19)</f>
        <v>1</v>
      </c>
      <c r="I19" s="17"/>
      <c r="J19" s="17"/>
      <c r="K19" s="17"/>
    </row>
    <row r="20" spans="1:11" x14ac:dyDescent="0.25">
      <c r="A20" s="21"/>
      <c r="B20" s="22" t="s">
        <v>32</v>
      </c>
      <c r="C20" s="23">
        <v>4310</v>
      </c>
      <c r="D20" s="24">
        <v>45687</v>
      </c>
      <c r="E20" s="30">
        <f>E21</f>
        <v>200</v>
      </c>
      <c r="F20" s="30"/>
      <c r="G20" s="30"/>
      <c r="H20" s="24">
        <f>SUM(D20:G20)</f>
        <v>45887</v>
      </c>
      <c r="I20" s="17"/>
      <c r="J20" s="17"/>
      <c r="K20" s="17"/>
    </row>
    <row r="21" spans="1:11" ht="30" x14ac:dyDescent="0.25">
      <c r="A21" s="25"/>
      <c r="B21" s="26" t="s">
        <v>33</v>
      </c>
      <c r="C21" s="27">
        <v>431010</v>
      </c>
      <c r="D21" s="28">
        <v>300</v>
      </c>
      <c r="E21" s="29">
        <v>200</v>
      </c>
      <c r="F21" s="29"/>
      <c r="G21" s="29"/>
      <c r="H21" s="28">
        <f>SUM(D21:G21)</f>
        <v>500</v>
      </c>
      <c r="I21" s="17"/>
      <c r="J21" s="17"/>
      <c r="K21" s="17"/>
    </row>
    <row r="22" spans="1:11" x14ac:dyDescent="0.25">
      <c r="A22" s="10" t="s">
        <v>34</v>
      </c>
      <c r="B22" s="10" t="s">
        <v>35</v>
      </c>
      <c r="C22" s="20"/>
      <c r="D22" s="19">
        <v>400</v>
      </c>
      <c r="E22" s="20">
        <f>E23</f>
        <v>20</v>
      </c>
      <c r="F22" s="20"/>
      <c r="G22" s="20"/>
      <c r="H22" s="19">
        <f>D22+E22</f>
        <v>420</v>
      </c>
      <c r="I22" s="31"/>
      <c r="J22" s="31"/>
      <c r="K22" s="31"/>
    </row>
    <row r="23" spans="1:11" x14ac:dyDescent="0.25">
      <c r="A23" s="32"/>
      <c r="B23" s="22" t="s">
        <v>36</v>
      </c>
      <c r="C23" s="23" t="s">
        <v>37</v>
      </c>
      <c r="D23" s="24">
        <f>D24</f>
        <v>15</v>
      </c>
      <c r="E23" s="24">
        <f>E24</f>
        <v>20</v>
      </c>
      <c r="F23" s="30"/>
      <c r="G23" s="30"/>
      <c r="H23" s="24">
        <f>H24</f>
        <v>35</v>
      </c>
      <c r="I23" s="31"/>
      <c r="J23" s="31"/>
      <c r="K23" s="31"/>
    </row>
    <row r="24" spans="1:11" x14ac:dyDescent="0.25">
      <c r="A24" s="25"/>
      <c r="B24" s="26" t="s">
        <v>38</v>
      </c>
      <c r="C24" s="27" t="s">
        <v>39</v>
      </c>
      <c r="D24" s="28">
        <v>15</v>
      </c>
      <c r="E24" s="29">
        <v>20</v>
      </c>
      <c r="F24" s="29"/>
      <c r="G24" s="29"/>
      <c r="H24" s="28">
        <f>SUM(D24:G24)</f>
        <v>35</v>
      </c>
      <c r="I24" s="17"/>
      <c r="J24" s="17"/>
      <c r="K24" s="17"/>
    </row>
    <row r="25" spans="1:11" x14ac:dyDescent="0.25">
      <c r="A25" s="33"/>
      <c r="B25" s="34"/>
      <c r="C25" s="35"/>
      <c r="D25" s="36"/>
      <c r="E25" s="37"/>
      <c r="F25" s="37"/>
      <c r="G25" s="37"/>
      <c r="H25" s="38"/>
    </row>
    <row r="26" spans="1:11" ht="36" x14ac:dyDescent="0.25">
      <c r="A26" s="39"/>
      <c r="B26" s="40" t="s">
        <v>40</v>
      </c>
      <c r="C26" s="41" t="s">
        <v>9</v>
      </c>
      <c r="D26" s="7" t="s">
        <v>10</v>
      </c>
      <c r="E26" s="8" t="s">
        <v>11</v>
      </c>
      <c r="F26" s="8" t="s">
        <v>12</v>
      </c>
      <c r="G26" s="8" t="s">
        <v>13</v>
      </c>
      <c r="H26" s="7" t="s">
        <v>14</v>
      </c>
      <c r="I26" s="9" t="s">
        <v>15</v>
      </c>
      <c r="J26" s="9" t="s">
        <v>16</v>
      </c>
      <c r="K26" s="9" t="s">
        <v>17</v>
      </c>
    </row>
    <row r="27" spans="1:11" ht="27" x14ac:dyDescent="0.25">
      <c r="A27" s="39"/>
      <c r="B27" s="40" t="s">
        <v>41</v>
      </c>
      <c r="C27" s="42">
        <v>5010</v>
      </c>
      <c r="D27" s="19">
        <v>104171.13</v>
      </c>
      <c r="E27" s="19">
        <f>E31+E52+E56</f>
        <v>220.5</v>
      </c>
      <c r="F27" s="19"/>
      <c r="G27" s="19"/>
      <c r="H27" s="19">
        <f>SUM(D27:E27)</f>
        <v>104391.63</v>
      </c>
      <c r="I27" s="43">
        <v>103110</v>
      </c>
      <c r="J27" s="43">
        <v>100160</v>
      </c>
      <c r="K27" s="43">
        <v>100170</v>
      </c>
    </row>
    <row r="28" spans="1:11" x14ac:dyDescent="0.25">
      <c r="A28" s="39"/>
      <c r="B28" s="40" t="s">
        <v>42</v>
      </c>
      <c r="C28" s="42">
        <v>9910</v>
      </c>
      <c r="D28" s="19">
        <v>-170.63</v>
      </c>
      <c r="E28" s="19"/>
      <c r="F28" s="19"/>
      <c r="G28" s="19"/>
      <c r="H28" s="19">
        <f t="shared" ref="H28" si="2">SUM(D28:E28)</f>
        <v>-170.63</v>
      </c>
      <c r="I28" s="17"/>
      <c r="J28" s="17"/>
      <c r="K28" s="17"/>
    </row>
    <row r="29" spans="1:11" x14ac:dyDescent="0.25">
      <c r="A29" s="39"/>
      <c r="B29" s="40" t="s">
        <v>43</v>
      </c>
      <c r="C29" s="42"/>
      <c r="D29" s="19">
        <f>D27+D28</f>
        <v>104000.5</v>
      </c>
      <c r="E29" s="19">
        <f>E27</f>
        <v>220.5</v>
      </c>
      <c r="F29" s="19">
        <f>F27+F52</f>
        <v>0</v>
      </c>
      <c r="G29" s="19">
        <f>G27+G52</f>
        <v>199</v>
      </c>
      <c r="H29" s="19">
        <f>SUM(H27:H28)</f>
        <v>104221</v>
      </c>
      <c r="I29" s="17"/>
      <c r="J29" s="17"/>
      <c r="K29" s="17"/>
    </row>
    <row r="30" spans="1:11" x14ac:dyDescent="0.25">
      <c r="A30" s="39"/>
      <c r="B30" s="44"/>
      <c r="C30" s="45"/>
      <c r="D30" s="28"/>
      <c r="E30" s="28"/>
      <c r="F30" s="28"/>
      <c r="G30" s="28"/>
      <c r="H30" s="28"/>
      <c r="I30" s="17"/>
      <c r="J30" s="17"/>
      <c r="K30" s="17"/>
    </row>
    <row r="31" spans="1:11" x14ac:dyDescent="0.25">
      <c r="A31" s="40" t="s">
        <v>24</v>
      </c>
      <c r="B31" s="40" t="s">
        <v>44</v>
      </c>
      <c r="C31" s="46" t="s">
        <v>45</v>
      </c>
      <c r="D31" s="47">
        <v>425.31</v>
      </c>
      <c r="E31" s="48">
        <f>E32</f>
        <v>1.5</v>
      </c>
      <c r="F31" s="48">
        <f t="shared" ref="F31:G31" si="3">F32</f>
        <v>0</v>
      </c>
      <c r="G31" s="48">
        <f t="shared" si="3"/>
        <v>0</v>
      </c>
      <c r="H31" s="47">
        <f>D31+E31</f>
        <v>426.81</v>
      </c>
      <c r="I31" s="49">
        <f>I32</f>
        <v>0</v>
      </c>
      <c r="J31" s="49">
        <f t="shared" ref="J31:K31" si="4">J32</f>
        <v>0</v>
      </c>
      <c r="K31" s="49">
        <f t="shared" si="4"/>
        <v>0</v>
      </c>
    </row>
    <row r="32" spans="1:11" x14ac:dyDescent="0.25">
      <c r="A32" s="50"/>
      <c r="B32" s="51" t="s">
        <v>46</v>
      </c>
      <c r="C32" s="52">
        <v>6510</v>
      </c>
      <c r="D32" s="53">
        <f>D33+D41</f>
        <v>205.31</v>
      </c>
      <c r="E32" s="53">
        <f t="shared" ref="E32:H32" si="5">E33+E41</f>
        <v>1.5</v>
      </c>
      <c r="F32" s="53">
        <f t="shared" si="5"/>
        <v>0</v>
      </c>
      <c r="G32" s="53">
        <f t="shared" si="5"/>
        <v>0</v>
      </c>
      <c r="H32" s="53">
        <f t="shared" si="5"/>
        <v>206.81</v>
      </c>
      <c r="I32" s="49">
        <f>I33+I41</f>
        <v>0</v>
      </c>
      <c r="J32" s="49">
        <f t="shared" ref="J32:K32" si="6">J33+J41</f>
        <v>0</v>
      </c>
      <c r="K32" s="49">
        <f t="shared" si="6"/>
        <v>0</v>
      </c>
    </row>
    <row r="33" spans="1:11" x14ac:dyDescent="0.25">
      <c r="A33" s="39"/>
      <c r="B33" s="54" t="s">
        <v>47</v>
      </c>
      <c r="C33" s="55">
        <v>65100301</v>
      </c>
      <c r="D33" s="56">
        <f>D34</f>
        <v>205.31</v>
      </c>
      <c r="E33" s="56">
        <f t="shared" ref="E33:H33" si="7">E34</f>
        <v>-125.31</v>
      </c>
      <c r="F33" s="56">
        <f t="shared" si="7"/>
        <v>-35</v>
      </c>
      <c r="G33" s="56">
        <f t="shared" si="7"/>
        <v>-45</v>
      </c>
      <c r="H33" s="56">
        <f t="shared" si="7"/>
        <v>0</v>
      </c>
      <c r="I33" s="57">
        <f>I34</f>
        <v>-200</v>
      </c>
      <c r="J33" s="57">
        <f>J34</f>
        <v>-210</v>
      </c>
      <c r="K33" s="57">
        <f>K34</f>
        <v>-220</v>
      </c>
    </row>
    <row r="34" spans="1:11" x14ac:dyDescent="0.25">
      <c r="A34" s="39"/>
      <c r="B34" s="54" t="s">
        <v>48</v>
      </c>
      <c r="C34" s="55" t="s">
        <v>49</v>
      </c>
      <c r="D34" s="56">
        <f>D35+D37+D39</f>
        <v>205.31</v>
      </c>
      <c r="E34" s="56">
        <f t="shared" ref="E34:H34" si="8">E35+E37+E39</f>
        <v>-125.31</v>
      </c>
      <c r="F34" s="56">
        <f t="shared" si="8"/>
        <v>-35</v>
      </c>
      <c r="G34" s="56">
        <f t="shared" si="8"/>
        <v>-45</v>
      </c>
      <c r="H34" s="56">
        <f t="shared" si="8"/>
        <v>0</v>
      </c>
      <c r="I34" s="57">
        <v>-200</v>
      </c>
      <c r="J34" s="57">
        <v>-210</v>
      </c>
      <c r="K34" s="57">
        <v>-220</v>
      </c>
    </row>
    <row r="35" spans="1:11" x14ac:dyDescent="0.25">
      <c r="A35" s="39"/>
      <c r="B35" s="54" t="s">
        <v>50</v>
      </c>
      <c r="C35" s="55">
        <v>2001</v>
      </c>
      <c r="D35" s="56">
        <f>D36</f>
        <v>5</v>
      </c>
      <c r="E35" s="56">
        <f t="shared" ref="E35:H35" si="9">E36</f>
        <v>-5</v>
      </c>
      <c r="F35" s="56">
        <f t="shared" si="9"/>
        <v>0</v>
      </c>
      <c r="G35" s="56">
        <f t="shared" si="9"/>
        <v>0</v>
      </c>
      <c r="H35" s="56">
        <f t="shared" si="9"/>
        <v>0</v>
      </c>
      <c r="I35" s="17"/>
      <c r="J35" s="17"/>
      <c r="K35" s="17"/>
    </row>
    <row r="36" spans="1:11" x14ac:dyDescent="0.25">
      <c r="A36" s="50"/>
      <c r="B36" s="58" t="s">
        <v>51</v>
      </c>
      <c r="C36" s="59">
        <v>200130</v>
      </c>
      <c r="D36" s="60">
        <v>5</v>
      </c>
      <c r="E36" s="61">
        <v>-5</v>
      </c>
      <c r="F36" s="61">
        <v>0</v>
      </c>
      <c r="G36" s="61">
        <v>0</v>
      </c>
      <c r="H36" s="60">
        <f>SUM(D36:G36)</f>
        <v>0</v>
      </c>
      <c r="I36" s="17"/>
      <c r="J36" s="17"/>
      <c r="K36" s="17"/>
    </row>
    <row r="37" spans="1:11" x14ac:dyDescent="0.25">
      <c r="A37" s="39"/>
      <c r="B37" s="54" t="s">
        <v>52</v>
      </c>
      <c r="C37" s="55">
        <v>2003</v>
      </c>
      <c r="D37" s="56">
        <f>D38</f>
        <v>185</v>
      </c>
      <c r="E37" s="56">
        <f t="shared" ref="E37:H37" si="10">E38</f>
        <v>-105</v>
      </c>
      <c r="F37" s="56">
        <f t="shared" si="10"/>
        <v>-35</v>
      </c>
      <c r="G37" s="56">
        <f t="shared" si="10"/>
        <v>-45</v>
      </c>
      <c r="H37" s="56">
        <f t="shared" si="10"/>
        <v>0</v>
      </c>
      <c r="I37" s="17"/>
      <c r="J37" s="17"/>
      <c r="K37" s="17"/>
    </row>
    <row r="38" spans="1:11" x14ac:dyDescent="0.25">
      <c r="A38" s="50"/>
      <c r="B38" s="62" t="s">
        <v>53</v>
      </c>
      <c r="C38" s="59">
        <v>200301</v>
      </c>
      <c r="D38" s="60">
        <v>185</v>
      </c>
      <c r="E38" s="61">
        <v>-105</v>
      </c>
      <c r="F38" s="61">
        <v>-35</v>
      </c>
      <c r="G38" s="61">
        <v>-45</v>
      </c>
      <c r="H38" s="60">
        <f>SUM(D38:G38)</f>
        <v>0</v>
      </c>
      <c r="I38" s="17"/>
      <c r="J38" s="17"/>
      <c r="K38" s="17"/>
    </row>
    <row r="39" spans="1:11" x14ac:dyDescent="0.25">
      <c r="A39" s="39"/>
      <c r="B39" s="54" t="s">
        <v>54</v>
      </c>
      <c r="C39" s="55">
        <v>2005</v>
      </c>
      <c r="D39" s="56">
        <f>D40</f>
        <v>15.31</v>
      </c>
      <c r="E39" s="56">
        <f t="shared" ref="E39:H39" si="11">E40</f>
        <v>-15.31</v>
      </c>
      <c r="F39" s="56">
        <f t="shared" si="11"/>
        <v>0</v>
      </c>
      <c r="G39" s="56">
        <f t="shared" si="11"/>
        <v>0</v>
      </c>
      <c r="H39" s="56">
        <f t="shared" si="11"/>
        <v>0</v>
      </c>
      <c r="I39" s="17"/>
      <c r="J39" s="17"/>
      <c r="K39" s="17"/>
    </row>
    <row r="40" spans="1:11" x14ac:dyDescent="0.25">
      <c r="A40" s="50"/>
      <c r="B40" s="62" t="s">
        <v>55</v>
      </c>
      <c r="C40" s="59">
        <v>200530</v>
      </c>
      <c r="D40" s="60">
        <v>15.31</v>
      </c>
      <c r="E40" s="61">
        <v>-15.31</v>
      </c>
      <c r="F40" s="61">
        <v>0</v>
      </c>
      <c r="G40" s="61">
        <v>0</v>
      </c>
      <c r="H40" s="60">
        <f>SUM(D40:G40)</f>
        <v>0</v>
      </c>
      <c r="I40" s="17"/>
      <c r="J40" s="17"/>
      <c r="K40" s="17"/>
    </row>
    <row r="41" spans="1:11" x14ac:dyDescent="0.25">
      <c r="A41" s="63"/>
      <c r="B41" s="64" t="s">
        <v>56</v>
      </c>
      <c r="C41" s="65">
        <v>65101103</v>
      </c>
      <c r="D41" s="66">
        <f>D42</f>
        <v>0</v>
      </c>
      <c r="E41" s="66">
        <f>E42</f>
        <v>126.81</v>
      </c>
      <c r="F41" s="66">
        <f t="shared" ref="F41:H41" si="12">F42</f>
        <v>35</v>
      </c>
      <c r="G41" s="66">
        <f t="shared" si="12"/>
        <v>45</v>
      </c>
      <c r="H41" s="66">
        <f t="shared" si="12"/>
        <v>206.81</v>
      </c>
      <c r="I41" s="67">
        <f>I42</f>
        <v>200</v>
      </c>
      <c r="J41" s="67">
        <f t="shared" ref="J41:K41" si="13">J42</f>
        <v>210</v>
      </c>
      <c r="K41" s="67">
        <f t="shared" si="13"/>
        <v>220</v>
      </c>
    </row>
    <row r="42" spans="1:11" x14ac:dyDescent="0.25">
      <c r="A42" s="39"/>
      <c r="B42" s="54" t="s">
        <v>48</v>
      </c>
      <c r="C42" s="55" t="s">
        <v>49</v>
      </c>
      <c r="D42" s="56">
        <f>D43+D45+D47</f>
        <v>0</v>
      </c>
      <c r="E42" s="56">
        <f>E43+E45+E47+E49</f>
        <v>126.81</v>
      </c>
      <c r="F42" s="56">
        <f t="shared" ref="F42:G42" si="14">F43+F45+F47</f>
        <v>35</v>
      </c>
      <c r="G42" s="56">
        <f t="shared" si="14"/>
        <v>45</v>
      </c>
      <c r="H42" s="56">
        <f>SUM(D42:G42)</f>
        <v>206.81</v>
      </c>
      <c r="I42" s="67">
        <v>200</v>
      </c>
      <c r="J42" s="67">
        <v>210</v>
      </c>
      <c r="K42" s="67">
        <v>220</v>
      </c>
    </row>
    <row r="43" spans="1:11" x14ac:dyDescent="0.25">
      <c r="A43" s="39"/>
      <c r="B43" s="54" t="s">
        <v>50</v>
      </c>
      <c r="C43" s="55">
        <v>2001</v>
      </c>
      <c r="D43" s="56">
        <f>D44</f>
        <v>0</v>
      </c>
      <c r="E43" s="68">
        <f>E44</f>
        <v>5</v>
      </c>
      <c r="F43" s="68">
        <f t="shared" ref="F43:H43" si="15">F44</f>
        <v>0</v>
      </c>
      <c r="G43" s="68">
        <f t="shared" si="15"/>
        <v>0</v>
      </c>
      <c r="H43" s="68">
        <f t="shared" si="15"/>
        <v>5</v>
      </c>
      <c r="I43" s="17"/>
      <c r="J43" s="17"/>
      <c r="K43" s="17"/>
    </row>
    <row r="44" spans="1:11" x14ac:dyDescent="0.25">
      <c r="A44" s="50"/>
      <c r="B44" s="58" t="s">
        <v>51</v>
      </c>
      <c r="C44" s="59">
        <v>200130</v>
      </c>
      <c r="D44" s="69">
        <v>0</v>
      </c>
      <c r="E44" s="70">
        <v>5</v>
      </c>
      <c r="F44" s="70">
        <v>0</v>
      </c>
      <c r="G44" s="70">
        <v>0</v>
      </c>
      <c r="H44" s="69">
        <f>SUM(D44:G44)</f>
        <v>5</v>
      </c>
      <c r="I44" s="17"/>
      <c r="J44" s="17"/>
      <c r="K44" s="17"/>
    </row>
    <row r="45" spans="1:11" x14ac:dyDescent="0.25">
      <c r="A45" s="39"/>
      <c r="B45" s="54" t="s">
        <v>52</v>
      </c>
      <c r="C45" s="55">
        <v>2003</v>
      </c>
      <c r="D45" s="56">
        <f>D46</f>
        <v>0</v>
      </c>
      <c r="E45" s="56">
        <f t="shared" ref="E45:H45" si="16">E46</f>
        <v>105</v>
      </c>
      <c r="F45" s="56">
        <f t="shared" si="16"/>
        <v>35</v>
      </c>
      <c r="G45" s="56">
        <f t="shared" si="16"/>
        <v>45</v>
      </c>
      <c r="H45" s="56">
        <f t="shared" si="16"/>
        <v>185</v>
      </c>
      <c r="I45" s="17"/>
      <c r="J45" s="17"/>
      <c r="K45" s="17"/>
    </row>
    <row r="46" spans="1:11" x14ac:dyDescent="0.25">
      <c r="A46" s="50"/>
      <c r="B46" s="62" t="s">
        <v>53</v>
      </c>
      <c r="C46" s="59">
        <v>200301</v>
      </c>
      <c r="D46" s="69">
        <v>0</v>
      </c>
      <c r="E46" s="70">
        <v>105</v>
      </c>
      <c r="F46" s="70">
        <v>35</v>
      </c>
      <c r="G46" s="70">
        <v>45</v>
      </c>
      <c r="H46" s="69">
        <f>SUM(D46:G46)</f>
        <v>185</v>
      </c>
      <c r="I46" s="17"/>
      <c r="J46" s="17"/>
      <c r="K46" s="17"/>
    </row>
    <row r="47" spans="1:11" x14ac:dyDescent="0.25">
      <c r="A47" s="39"/>
      <c r="B47" s="54" t="s">
        <v>54</v>
      </c>
      <c r="C47" s="55">
        <v>2005</v>
      </c>
      <c r="D47" s="56">
        <f>D48</f>
        <v>0</v>
      </c>
      <c r="E47" s="56">
        <f t="shared" ref="E47:H47" si="17">E48</f>
        <v>15.31</v>
      </c>
      <c r="F47" s="56">
        <f t="shared" si="17"/>
        <v>0</v>
      </c>
      <c r="G47" s="56">
        <f t="shared" si="17"/>
        <v>0</v>
      </c>
      <c r="H47" s="56">
        <f t="shared" si="17"/>
        <v>15.31</v>
      </c>
      <c r="I47" s="17"/>
      <c r="J47" s="17"/>
      <c r="K47" s="17"/>
    </row>
    <row r="48" spans="1:11" x14ac:dyDescent="0.25">
      <c r="A48" s="50"/>
      <c r="B48" s="62" t="s">
        <v>55</v>
      </c>
      <c r="C48" s="59">
        <v>200530</v>
      </c>
      <c r="D48" s="69">
        <v>0</v>
      </c>
      <c r="E48" s="70">
        <v>15.31</v>
      </c>
      <c r="F48" s="70">
        <v>0</v>
      </c>
      <c r="G48" s="70">
        <v>0</v>
      </c>
      <c r="H48" s="69">
        <f>SUM(D48:G48)</f>
        <v>15.31</v>
      </c>
      <c r="I48" s="17"/>
      <c r="J48" s="17"/>
      <c r="K48" s="17"/>
    </row>
    <row r="49" spans="1:11" x14ac:dyDescent="0.25">
      <c r="A49" s="39"/>
      <c r="B49" s="54" t="s">
        <v>57</v>
      </c>
      <c r="C49" s="55">
        <v>2030</v>
      </c>
      <c r="D49" s="56">
        <f>D50</f>
        <v>0</v>
      </c>
      <c r="E49" s="56">
        <f t="shared" ref="E49:H49" si="18">E50</f>
        <v>1.5</v>
      </c>
      <c r="F49" s="56">
        <f t="shared" si="18"/>
        <v>0</v>
      </c>
      <c r="G49" s="56">
        <f t="shared" si="18"/>
        <v>0</v>
      </c>
      <c r="H49" s="56">
        <f t="shared" si="18"/>
        <v>1.5</v>
      </c>
      <c r="I49" s="17"/>
      <c r="J49" s="17"/>
      <c r="K49" s="17"/>
    </row>
    <row r="50" spans="1:11" x14ac:dyDescent="0.25">
      <c r="A50" s="50"/>
      <c r="B50" s="62" t="s">
        <v>57</v>
      </c>
      <c r="C50" s="59">
        <v>203030</v>
      </c>
      <c r="D50" s="60">
        <v>0</v>
      </c>
      <c r="E50" s="61">
        <v>1.5</v>
      </c>
      <c r="F50" s="61">
        <v>0</v>
      </c>
      <c r="G50" s="61">
        <v>0</v>
      </c>
      <c r="H50" s="60">
        <f>SUM(D50:G50)</f>
        <v>1.5</v>
      </c>
      <c r="I50" s="17"/>
      <c r="J50" s="17"/>
      <c r="K50" s="17"/>
    </row>
    <row r="51" spans="1:11" x14ac:dyDescent="0.25">
      <c r="A51" s="39"/>
      <c r="B51" s="54"/>
      <c r="C51" s="55"/>
      <c r="D51" s="56"/>
      <c r="E51" s="68"/>
      <c r="F51" s="68"/>
      <c r="G51" s="68"/>
      <c r="H51" s="56"/>
      <c r="I51" s="17"/>
      <c r="J51" s="17"/>
      <c r="K51" s="17"/>
    </row>
    <row r="52" spans="1:11" ht="27.75" customHeight="1" x14ac:dyDescent="0.25">
      <c r="A52" s="40" t="s">
        <v>58</v>
      </c>
      <c r="B52" s="40" t="s">
        <v>31</v>
      </c>
      <c r="C52" s="46">
        <v>66100601</v>
      </c>
      <c r="D52" s="47">
        <v>103095.34</v>
      </c>
      <c r="E52" s="48">
        <f>E53</f>
        <v>199</v>
      </c>
      <c r="F52" s="48"/>
      <c r="G52" s="48">
        <f>E52</f>
        <v>199</v>
      </c>
      <c r="H52" s="56">
        <f>D52+G52</f>
        <v>103294.34</v>
      </c>
      <c r="I52" s="17"/>
      <c r="J52" s="17"/>
      <c r="K52" s="17"/>
    </row>
    <row r="53" spans="1:11" ht="17.25" customHeight="1" x14ac:dyDescent="0.25">
      <c r="A53" s="54"/>
      <c r="B53" s="54" t="s">
        <v>50</v>
      </c>
      <c r="C53" s="71" t="s">
        <v>49</v>
      </c>
      <c r="D53" s="56">
        <v>16968.79</v>
      </c>
      <c r="E53" s="68">
        <f>E54</f>
        <v>199</v>
      </c>
      <c r="F53" s="68"/>
      <c r="G53" s="68">
        <f t="shared" ref="G53:G54" si="19">E53</f>
        <v>199</v>
      </c>
      <c r="H53" s="56">
        <f>D53+G53</f>
        <v>17167.79</v>
      </c>
      <c r="I53" s="17"/>
      <c r="J53" s="17"/>
      <c r="K53" s="17"/>
    </row>
    <row r="54" spans="1:11" x14ac:dyDescent="0.25">
      <c r="A54" s="44"/>
      <c r="B54" s="44" t="s">
        <v>59</v>
      </c>
      <c r="C54" s="72">
        <v>2002</v>
      </c>
      <c r="D54" s="69">
        <v>700</v>
      </c>
      <c r="E54" s="70">
        <v>199</v>
      </c>
      <c r="F54" s="70"/>
      <c r="G54" s="70">
        <f t="shared" si="19"/>
        <v>199</v>
      </c>
      <c r="H54" s="69">
        <f>D54+G54</f>
        <v>899</v>
      </c>
      <c r="I54" s="17"/>
      <c r="J54" s="17"/>
      <c r="K54" s="17"/>
    </row>
    <row r="55" spans="1:11" x14ac:dyDescent="0.25">
      <c r="A55" s="44"/>
      <c r="B55" s="44"/>
      <c r="C55" s="72"/>
      <c r="D55" s="69"/>
      <c r="E55" s="70"/>
      <c r="F55" s="70"/>
      <c r="G55" s="70"/>
      <c r="H55" s="69"/>
      <c r="I55" s="17"/>
      <c r="J55" s="17"/>
      <c r="K55" s="17"/>
    </row>
    <row r="56" spans="1:11" ht="27" x14ac:dyDescent="0.25">
      <c r="A56" s="40" t="s">
        <v>34</v>
      </c>
      <c r="B56" s="40" t="s">
        <v>60</v>
      </c>
      <c r="C56" s="46">
        <v>67100501</v>
      </c>
      <c r="D56" s="47">
        <v>400</v>
      </c>
      <c r="E56" s="48">
        <f>E57+E65</f>
        <v>20</v>
      </c>
      <c r="F56" s="48"/>
      <c r="G56" s="48">
        <f>E56</f>
        <v>20</v>
      </c>
      <c r="H56" s="47">
        <f>D56+E56</f>
        <v>420</v>
      </c>
      <c r="I56" s="31"/>
      <c r="J56" s="31"/>
      <c r="K56" s="31"/>
    </row>
    <row r="57" spans="1:11" x14ac:dyDescent="0.25">
      <c r="A57" s="54"/>
      <c r="B57" s="54" t="s">
        <v>61</v>
      </c>
      <c r="C57" s="55" t="s">
        <v>62</v>
      </c>
      <c r="D57" s="56">
        <v>86.45</v>
      </c>
      <c r="E57" s="68">
        <f>E59+E60+E61+E62+E64</f>
        <v>9.15</v>
      </c>
      <c r="F57" s="68"/>
      <c r="G57" s="68">
        <f t="shared" ref="G57:G71" si="20">E57</f>
        <v>9.15</v>
      </c>
      <c r="H57" s="56">
        <f t="shared" ref="H57:H71" si="21">D57+E57</f>
        <v>95.600000000000009</v>
      </c>
      <c r="I57" s="73"/>
      <c r="J57" s="17"/>
      <c r="K57" s="17"/>
    </row>
    <row r="58" spans="1:11" x14ac:dyDescent="0.25">
      <c r="A58" s="54"/>
      <c r="B58" s="54" t="s">
        <v>63</v>
      </c>
      <c r="C58" s="55">
        <v>1001</v>
      </c>
      <c r="D58" s="56">
        <f>D59+D60+D61+D62</f>
        <v>84.55</v>
      </c>
      <c r="E58" s="68">
        <f>E59+E60+E61+E62</f>
        <v>9</v>
      </c>
      <c r="F58" s="68"/>
      <c r="G58" s="68">
        <f t="shared" si="20"/>
        <v>9</v>
      </c>
      <c r="H58" s="56">
        <f t="shared" si="21"/>
        <v>93.55</v>
      </c>
      <c r="I58" s="73"/>
      <c r="J58" s="17"/>
      <c r="K58" s="17"/>
    </row>
    <row r="59" spans="1:11" x14ac:dyDescent="0.25">
      <c r="A59" s="44"/>
      <c r="B59" s="44" t="s">
        <v>64</v>
      </c>
      <c r="C59" s="72">
        <v>100101</v>
      </c>
      <c r="D59" s="69">
        <v>76</v>
      </c>
      <c r="E59" s="70">
        <v>8</v>
      </c>
      <c r="F59" s="70"/>
      <c r="G59" s="70">
        <f t="shared" si="20"/>
        <v>8</v>
      </c>
      <c r="H59" s="69">
        <f t="shared" si="21"/>
        <v>84</v>
      </c>
      <c r="I59" s="17"/>
      <c r="J59" s="17"/>
      <c r="K59" s="17"/>
    </row>
    <row r="60" spans="1:11" x14ac:dyDescent="0.25">
      <c r="A60" s="44"/>
      <c r="B60" s="44" t="s">
        <v>65</v>
      </c>
      <c r="C60" s="72">
        <v>100105</v>
      </c>
      <c r="D60" s="69">
        <v>1.9</v>
      </c>
      <c r="E60" s="70">
        <v>0.3</v>
      </c>
      <c r="F60" s="70"/>
      <c r="G60" s="70">
        <f t="shared" si="20"/>
        <v>0.3</v>
      </c>
      <c r="H60" s="69">
        <f t="shared" si="21"/>
        <v>2.1999999999999997</v>
      </c>
      <c r="I60" s="17"/>
      <c r="J60" s="17"/>
      <c r="K60" s="17"/>
    </row>
    <row r="61" spans="1:11" x14ac:dyDescent="0.25">
      <c r="A61" s="44"/>
      <c r="B61" s="44" t="s">
        <v>66</v>
      </c>
      <c r="C61" s="72">
        <v>100106</v>
      </c>
      <c r="D61" s="69">
        <v>1.35</v>
      </c>
      <c r="E61" s="70">
        <v>0.2</v>
      </c>
      <c r="F61" s="70"/>
      <c r="G61" s="70">
        <f t="shared" si="20"/>
        <v>0.2</v>
      </c>
      <c r="H61" s="69">
        <f t="shared" si="21"/>
        <v>1.55</v>
      </c>
      <c r="I61" s="17"/>
      <c r="J61" s="17"/>
      <c r="K61" s="17"/>
    </row>
    <row r="62" spans="1:11" x14ac:dyDescent="0.25">
      <c r="A62" s="44"/>
      <c r="B62" s="44" t="s">
        <v>67</v>
      </c>
      <c r="C62" s="72">
        <v>100117</v>
      </c>
      <c r="D62" s="69">
        <v>5.3</v>
      </c>
      <c r="E62" s="70">
        <v>0.5</v>
      </c>
      <c r="F62" s="70"/>
      <c r="G62" s="70">
        <f t="shared" si="20"/>
        <v>0.5</v>
      </c>
      <c r="H62" s="69">
        <f t="shared" si="21"/>
        <v>5.8</v>
      </c>
      <c r="I62" s="17"/>
      <c r="J62" s="17"/>
      <c r="K62" s="17"/>
    </row>
    <row r="63" spans="1:11" x14ac:dyDescent="0.25">
      <c r="A63" s="44"/>
      <c r="B63" s="54" t="s">
        <v>68</v>
      </c>
      <c r="C63" s="55">
        <v>1003</v>
      </c>
      <c r="D63" s="56">
        <f>D64</f>
        <v>1.9</v>
      </c>
      <c r="E63" s="68">
        <f>E64</f>
        <v>0.15</v>
      </c>
      <c r="F63" s="68"/>
      <c r="G63" s="68">
        <f t="shared" si="20"/>
        <v>0.15</v>
      </c>
      <c r="H63" s="56">
        <f>H64</f>
        <v>2.0499999999999998</v>
      </c>
      <c r="I63" s="17"/>
      <c r="J63" s="17"/>
      <c r="K63" s="17"/>
    </row>
    <row r="64" spans="1:11" x14ac:dyDescent="0.25">
      <c r="A64" s="44"/>
      <c r="B64" s="44" t="s">
        <v>69</v>
      </c>
      <c r="C64" s="72">
        <v>100307</v>
      </c>
      <c r="D64" s="69">
        <v>1.9</v>
      </c>
      <c r="E64" s="70">
        <v>0.15</v>
      </c>
      <c r="F64" s="70"/>
      <c r="G64" s="70">
        <f t="shared" si="20"/>
        <v>0.15</v>
      </c>
      <c r="H64" s="69">
        <f t="shared" si="21"/>
        <v>2.0499999999999998</v>
      </c>
      <c r="I64" s="17"/>
      <c r="J64" s="17"/>
      <c r="K64" s="17"/>
    </row>
    <row r="65" spans="1:11" x14ac:dyDescent="0.25">
      <c r="A65" s="54"/>
      <c r="B65" s="54" t="s">
        <v>48</v>
      </c>
      <c r="C65" s="55" t="s">
        <v>49</v>
      </c>
      <c r="D65" s="56">
        <v>313.55</v>
      </c>
      <c r="E65" s="68">
        <f>E67+E69+E71</f>
        <v>10.850000000000001</v>
      </c>
      <c r="F65" s="68"/>
      <c r="G65" s="68">
        <f t="shared" si="20"/>
        <v>10.850000000000001</v>
      </c>
      <c r="H65" s="56">
        <f t="shared" si="21"/>
        <v>324.40000000000003</v>
      </c>
      <c r="I65" s="73"/>
      <c r="J65" s="17"/>
      <c r="K65" s="17"/>
    </row>
    <row r="66" spans="1:11" x14ac:dyDescent="0.25">
      <c r="A66" s="54"/>
      <c r="B66" s="54" t="s">
        <v>48</v>
      </c>
      <c r="C66" s="55">
        <v>2001</v>
      </c>
      <c r="D66" s="56">
        <v>26.1</v>
      </c>
      <c r="E66" s="68">
        <f>E67</f>
        <v>2</v>
      </c>
      <c r="F66" s="68"/>
      <c r="G66" s="68">
        <f t="shared" si="20"/>
        <v>2</v>
      </c>
      <c r="H66" s="56">
        <f t="shared" si="21"/>
        <v>28.1</v>
      </c>
      <c r="I66" s="73"/>
      <c r="J66" s="17"/>
      <c r="K66" s="17"/>
    </row>
    <row r="67" spans="1:11" x14ac:dyDescent="0.25">
      <c r="A67" s="44"/>
      <c r="B67" s="44" t="s">
        <v>70</v>
      </c>
      <c r="C67" s="72">
        <v>200103</v>
      </c>
      <c r="D67" s="69">
        <v>16</v>
      </c>
      <c r="E67" s="70">
        <v>2</v>
      </c>
      <c r="F67" s="70"/>
      <c r="G67" s="70">
        <f t="shared" si="20"/>
        <v>2</v>
      </c>
      <c r="H67" s="69">
        <f t="shared" si="21"/>
        <v>18</v>
      </c>
      <c r="I67" s="17"/>
      <c r="J67" s="17"/>
      <c r="K67" s="17"/>
    </row>
    <row r="68" spans="1:11" x14ac:dyDescent="0.25">
      <c r="A68" s="54"/>
      <c r="B68" s="54" t="s">
        <v>71</v>
      </c>
      <c r="C68" s="55">
        <v>2003</v>
      </c>
      <c r="D68" s="56">
        <f>D69</f>
        <v>17.8</v>
      </c>
      <c r="E68" s="68">
        <f>E69</f>
        <v>3.2</v>
      </c>
      <c r="F68" s="68"/>
      <c r="G68" s="48">
        <f t="shared" si="20"/>
        <v>3.2</v>
      </c>
      <c r="H68" s="56">
        <f>D68+E68</f>
        <v>21</v>
      </c>
      <c r="I68" s="17"/>
      <c r="J68" s="17"/>
      <c r="K68" s="17"/>
    </row>
    <row r="69" spans="1:11" x14ac:dyDescent="0.25">
      <c r="A69" s="44"/>
      <c r="B69" s="44" t="s">
        <v>53</v>
      </c>
      <c r="C69" s="72">
        <v>200301</v>
      </c>
      <c r="D69" s="69">
        <v>17.8</v>
      </c>
      <c r="E69" s="70">
        <v>3.2</v>
      </c>
      <c r="F69" s="70"/>
      <c r="G69" s="70">
        <f t="shared" si="20"/>
        <v>3.2</v>
      </c>
      <c r="H69" s="69">
        <f t="shared" si="21"/>
        <v>21</v>
      </c>
      <c r="I69" s="17"/>
      <c r="J69" s="17"/>
      <c r="K69" s="17"/>
    </row>
    <row r="70" spans="1:11" x14ac:dyDescent="0.25">
      <c r="A70" s="54"/>
      <c r="B70" s="54" t="s">
        <v>72</v>
      </c>
      <c r="C70" s="55">
        <v>2030</v>
      </c>
      <c r="D70" s="56">
        <f>D71</f>
        <v>236.45</v>
      </c>
      <c r="E70" s="56">
        <f t="shared" ref="E70:H70" si="22">E71</f>
        <v>5.65</v>
      </c>
      <c r="F70" s="56"/>
      <c r="G70" s="68">
        <f t="shared" si="20"/>
        <v>5.65</v>
      </c>
      <c r="H70" s="56">
        <f t="shared" si="22"/>
        <v>242.1</v>
      </c>
      <c r="I70" s="17"/>
      <c r="J70" s="17"/>
      <c r="K70" s="17"/>
    </row>
    <row r="71" spans="1:11" x14ac:dyDescent="0.25">
      <c r="A71" s="44"/>
      <c r="B71" s="44" t="s">
        <v>57</v>
      </c>
      <c r="C71" s="72">
        <v>203030</v>
      </c>
      <c r="D71" s="69">
        <v>236.45</v>
      </c>
      <c r="E71" s="70">
        <v>5.65</v>
      </c>
      <c r="F71" s="70"/>
      <c r="G71" s="48">
        <f t="shared" si="20"/>
        <v>5.65</v>
      </c>
      <c r="H71" s="69">
        <f t="shared" si="21"/>
        <v>242.1</v>
      </c>
      <c r="I71" s="17"/>
      <c r="J71" s="17"/>
      <c r="K71" s="17"/>
    </row>
    <row r="72" spans="1:11" x14ac:dyDescent="0.25">
      <c r="A72" s="44"/>
      <c r="B72" s="44"/>
      <c r="C72" s="72"/>
      <c r="D72" s="69"/>
      <c r="E72" s="70"/>
      <c r="F72" s="70"/>
      <c r="G72" s="70"/>
      <c r="H72" s="56"/>
      <c r="I72" s="17"/>
      <c r="J72" s="17"/>
      <c r="K72" s="17"/>
    </row>
    <row r="74" spans="1:11" x14ac:dyDescent="0.25">
      <c r="B74" s="74" t="s">
        <v>73</v>
      </c>
      <c r="C74" s="74"/>
      <c r="D74" s="74"/>
      <c r="G74" s="75"/>
      <c r="H74" s="75" t="s">
        <v>74</v>
      </c>
      <c r="I74" s="75"/>
    </row>
    <row r="75" spans="1:11" x14ac:dyDescent="0.25">
      <c r="B75" s="74" t="s">
        <v>75</v>
      </c>
      <c r="C75" s="74"/>
      <c r="D75" s="74"/>
      <c r="G75" s="75"/>
      <c r="H75" s="75" t="s">
        <v>76</v>
      </c>
      <c r="I75" s="75"/>
    </row>
  </sheetData>
  <mergeCells count="1">
    <mergeCell ref="A4:K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Conta2025</dc:creator>
  <cp:lastModifiedBy>Conta2025</cp:lastModifiedBy>
  <dcterms:created xsi:type="dcterms:W3CDTF">2026-06-18T06:39:38Z</dcterms:created>
  <dcterms:modified xsi:type="dcterms:W3CDTF">2026-06-26T07:11:14Z</dcterms:modified>
</cp:coreProperties>
</file>