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8_{CE8EBBEB-7743-4F54-A5A8-11E2BF0A626F}" xr6:coauthVersionLast="47" xr6:coauthVersionMax="47" xr10:uidLastSave="{00000000-0000-0000-0000-000000000000}"/>
  <bookViews>
    <workbookView xWindow="-120" yWindow="-120" windowWidth="29040" windowHeight="15720" xr2:uid="{E7DFCFBD-B790-4FAC-8E0E-68FBB4D03155}"/>
  </bookViews>
  <sheets>
    <sheet name="Bug Local 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2" i="1" l="1"/>
  <c r="G132" i="1"/>
  <c r="G131" i="1"/>
  <c r="E131" i="1"/>
  <c r="H131" i="1" s="1"/>
  <c r="E130" i="1"/>
  <c r="H130" i="1" s="1"/>
  <c r="H129" i="1"/>
  <c r="G129" i="1"/>
  <c r="G128" i="1"/>
  <c r="E128" i="1"/>
  <c r="H128" i="1" s="1"/>
  <c r="E127" i="1"/>
  <c r="H127" i="1" s="1"/>
  <c r="D126" i="1"/>
  <c r="E125" i="1"/>
  <c r="H125" i="1" s="1"/>
  <c r="D125" i="1"/>
  <c r="H124" i="1"/>
  <c r="H123" i="1"/>
  <c r="H122" i="1"/>
  <c r="D122" i="1"/>
  <c r="D121" i="1" s="1"/>
  <c r="H121" i="1" s="1"/>
  <c r="H119" i="1"/>
  <c r="G119" i="1"/>
  <c r="E118" i="1"/>
  <c r="H118" i="1" s="1"/>
  <c r="D118" i="1"/>
  <c r="E117" i="1"/>
  <c r="H117" i="1" s="1"/>
  <c r="H115" i="1"/>
  <c r="H114" i="1"/>
  <c r="H113" i="1"/>
  <c r="D113" i="1"/>
  <c r="H112" i="1"/>
  <c r="D111" i="1"/>
  <c r="H111" i="1" s="1"/>
  <c r="D110" i="1"/>
  <c r="H108" i="1"/>
  <c r="H107" i="1"/>
  <c r="D107" i="1"/>
  <c r="D100" i="1" s="1"/>
  <c r="H106" i="1"/>
  <c r="G106" i="1"/>
  <c r="H105" i="1"/>
  <c r="E105" i="1"/>
  <c r="G105" i="1" s="1"/>
  <c r="G104" i="1"/>
  <c r="E104" i="1"/>
  <c r="H104" i="1" s="1"/>
  <c r="E103" i="1"/>
  <c r="H103" i="1" s="1"/>
  <c r="H102" i="1"/>
  <c r="H101" i="1"/>
  <c r="D101" i="1"/>
  <c r="H98" i="1"/>
  <c r="H97" i="1" s="1"/>
  <c r="H96" i="1" s="1"/>
  <c r="H95" i="1" s="1"/>
  <c r="G98" i="1"/>
  <c r="G97" i="1" s="1"/>
  <c r="G96" i="1" s="1"/>
  <c r="G95" i="1" s="1"/>
  <c r="E97" i="1"/>
  <c r="D97" i="1"/>
  <c r="E96" i="1"/>
  <c r="D96" i="1"/>
  <c r="E95" i="1"/>
  <c r="D95" i="1"/>
  <c r="H93" i="1"/>
  <c r="G93" i="1"/>
  <c r="H92" i="1"/>
  <c r="G92" i="1"/>
  <c r="E91" i="1"/>
  <c r="H91" i="1" s="1"/>
  <c r="H89" i="1" s="1"/>
  <c r="H90" i="1"/>
  <c r="E89" i="1"/>
  <c r="D89" i="1"/>
  <c r="H88" i="1"/>
  <c r="G88" i="1"/>
  <c r="H87" i="1"/>
  <c r="E87" i="1"/>
  <c r="G87" i="1" s="1"/>
  <c r="D87" i="1"/>
  <c r="H86" i="1"/>
  <c r="G86" i="1"/>
  <c r="E85" i="1"/>
  <c r="H85" i="1" s="1"/>
  <c r="H84" i="1"/>
  <c r="G84" i="1"/>
  <c r="H83" i="1"/>
  <c r="G83" i="1"/>
  <c r="H82" i="1"/>
  <c r="G82" i="1"/>
  <c r="E82" i="1"/>
  <c r="H80" i="1"/>
  <c r="G80" i="1"/>
  <c r="H79" i="1"/>
  <c r="G79" i="1"/>
  <c r="E79" i="1"/>
  <c r="H77" i="1"/>
  <c r="G77" i="1"/>
  <c r="D76" i="1"/>
  <c r="F75" i="1"/>
  <c r="H73" i="1"/>
  <c r="G73" i="1"/>
  <c r="H72" i="1"/>
  <c r="E72" i="1"/>
  <c r="G72" i="1" s="1"/>
  <c r="D72" i="1"/>
  <c r="J71" i="1"/>
  <c r="H70" i="1"/>
  <c r="H69" i="1" s="1"/>
  <c r="G70" i="1"/>
  <c r="E69" i="1"/>
  <c r="G69" i="1" s="1"/>
  <c r="H68" i="1"/>
  <c r="G68" i="1"/>
  <c r="E68" i="1"/>
  <c r="H67" i="1"/>
  <c r="E67" i="1"/>
  <c r="G67" i="1" s="1"/>
  <c r="H64" i="1"/>
  <c r="G64" i="1"/>
  <c r="H63" i="1"/>
  <c r="G63" i="1"/>
  <c r="E63" i="1"/>
  <c r="D63" i="1"/>
  <c r="H62" i="1"/>
  <c r="G62" i="1"/>
  <c r="E61" i="1"/>
  <c r="H61" i="1" s="1"/>
  <c r="H59" i="1"/>
  <c r="F58" i="1"/>
  <c r="D58" i="1"/>
  <c r="H57" i="1"/>
  <c r="H56" i="1" s="1"/>
  <c r="D56" i="1"/>
  <c r="D55" i="1" s="1"/>
  <c r="H53" i="1"/>
  <c r="H52" i="1"/>
  <c r="H51" i="1" s="1"/>
  <c r="G52" i="1"/>
  <c r="F51" i="1"/>
  <c r="F47" i="1" s="1"/>
  <c r="E51" i="1"/>
  <c r="G51" i="1" s="1"/>
  <c r="D51" i="1"/>
  <c r="H50" i="1"/>
  <c r="G50" i="1"/>
  <c r="H49" i="1"/>
  <c r="G49" i="1"/>
  <c r="G48" i="1"/>
  <c r="F48" i="1"/>
  <c r="E48" i="1"/>
  <c r="H48" i="1" s="1"/>
  <c r="E47" i="1"/>
  <c r="E46" i="1"/>
  <c r="E45" i="1" s="1"/>
  <c r="D46" i="1"/>
  <c r="D45" i="1"/>
  <c r="H43" i="1"/>
  <c r="G43" i="1"/>
  <c r="G42" i="1"/>
  <c r="E42" i="1"/>
  <c r="D42" i="1"/>
  <c r="H42" i="1" s="1"/>
  <c r="G41" i="1"/>
  <c r="E41" i="1"/>
  <c r="H41" i="1" s="1"/>
  <c r="H40" i="1"/>
  <c r="G39" i="1"/>
  <c r="E39" i="1"/>
  <c r="H39" i="1" s="1"/>
  <c r="H37" i="1"/>
  <c r="G37" i="1"/>
  <c r="H36" i="1"/>
  <c r="E36" i="1"/>
  <c r="G36" i="1" s="1"/>
  <c r="D36" i="1"/>
  <c r="H35" i="1"/>
  <c r="G35" i="1"/>
  <c r="E34" i="1"/>
  <c r="G34" i="1" s="1"/>
  <c r="H34" i="1" s="1"/>
  <c r="H33" i="1"/>
  <c r="G33" i="1"/>
  <c r="E33" i="1"/>
  <c r="H32" i="1"/>
  <c r="E32" i="1"/>
  <c r="G32" i="1" s="1"/>
  <c r="D29" i="1"/>
  <c r="H28" i="1"/>
  <c r="H23" i="1"/>
  <c r="H22" i="1" s="1"/>
  <c r="G23" i="1"/>
  <c r="G22" i="1"/>
  <c r="E22" i="1"/>
  <c r="D22" i="1"/>
  <c r="G21" i="1"/>
  <c r="H21" i="1" s="1"/>
  <c r="G20" i="1"/>
  <c r="H20" i="1" s="1"/>
  <c r="G19" i="1"/>
  <c r="G18" i="1" s="1"/>
  <c r="E18" i="1"/>
  <c r="D18" i="1"/>
  <c r="H17" i="1"/>
  <c r="G17" i="1"/>
  <c r="G16" i="1"/>
  <c r="H16" i="1" s="1"/>
  <c r="F16" i="1"/>
  <c r="E16" i="1"/>
  <c r="H15" i="1"/>
  <c r="G15" i="1"/>
  <c r="H14" i="1"/>
  <c r="G14" i="1"/>
  <c r="E14" i="1"/>
  <c r="D14" i="1"/>
  <c r="H13" i="1"/>
  <c r="G13" i="1"/>
  <c r="G12" i="1"/>
  <c r="E12" i="1"/>
  <c r="H12" i="1" s="1"/>
  <c r="H11" i="1"/>
  <c r="G11" i="1"/>
  <c r="H10" i="1"/>
  <c r="E10" i="1"/>
  <c r="G10" i="1" s="1"/>
  <c r="J9" i="1" s="1"/>
  <c r="H9" i="1"/>
  <c r="E9" i="1"/>
  <c r="G9" i="1" s="1"/>
  <c r="G7" i="1"/>
  <c r="F7" i="1"/>
  <c r="E7" i="1"/>
  <c r="H7" i="1" s="1"/>
  <c r="F46" i="1" l="1"/>
  <c r="F45" i="1" s="1"/>
  <c r="G47" i="1"/>
  <c r="G46" i="1" s="1"/>
  <c r="G45" i="1" s="1"/>
  <c r="H47" i="1"/>
  <c r="H46" i="1" s="1"/>
  <c r="H45" i="1" s="1"/>
  <c r="H19" i="1"/>
  <c r="H18" i="1" s="1"/>
  <c r="E60" i="1"/>
  <c r="G61" i="1"/>
  <c r="E71" i="1"/>
  <c r="G85" i="1"/>
  <c r="G91" i="1"/>
  <c r="G89" i="1" s="1"/>
  <c r="G103" i="1"/>
  <c r="E116" i="1"/>
  <c r="G117" i="1"/>
  <c r="G118" i="1"/>
  <c r="G125" i="1"/>
  <c r="G127" i="1"/>
  <c r="G130" i="1"/>
  <c r="E81" i="1"/>
  <c r="E100" i="1"/>
  <c r="G100" i="1" s="1"/>
  <c r="E31" i="1"/>
  <c r="D75" i="1"/>
  <c r="G31" i="1" l="1"/>
  <c r="H31" i="1"/>
  <c r="H116" i="1"/>
  <c r="E110" i="1"/>
  <c r="G116" i="1"/>
  <c r="H71" i="1"/>
  <c r="E66" i="1"/>
  <c r="G71" i="1"/>
  <c r="F29" i="1"/>
  <c r="F27" i="1"/>
  <c r="G81" i="1"/>
  <c r="H81" i="1"/>
  <c r="E78" i="1"/>
  <c r="H60" i="1"/>
  <c r="J55" i="1" s="1"/>
  <c r="J53" i="1" s="1"/>
  <c r="E55" i="1"/>
  <c r="G60" i="1"/>
  <c r="G58" i="1" s="1"/>
  <c r="E58" i="1"/>
  <c r="H58" i="1" s="1"/>
  <c r="H100" i="1"/>
  <c r="G110" i="1" l="1"/>
  <c r="H110" i="1"/>
  <c r="G55" i="1"/>
  <c r="H55" i="1"/>
  <c r="G66" i="1"/>
  <c r="H66" i="1"/>
  <c r="G78" i="1"/>
  <c r="H78" i="1"/>
  <c r="E76" i="1"/>
  <c r="E75" i="1" l="1"/>
  <c r="G76" i="1"/>
  <c r="G75" i="1" l="1"/>
  <c r="H76" i="1"/>
  <c r="H75" i="1" s="1"/>
  <c r="E29" i="1"/>
  <c r="G29" i="1" s="1"/>
  <c r="J29" i="1" s="1"/>
  <c r="E27" i="1"/>
  <c r="G27" i="1" s="1"/>
  <c r="H27" i="1" s="1"/>
  <c r="H29" i="1" s="1"/>
</calcChain>
</file>

<file path=xl/sharedStrings.xml><?xml version="1.0" encoding="utf-8"?>
<sst xmlns="http://schemas.openxmlformats.org/spreadsheetml/2006/main" count="178" uniqueCount="138">
  <si>
    <t>U.A.T ORAȘ TÂRGU CĂRBUNEȘTI</t>
  </si>
  <si>
    <t>Anexa nr. 1 la Proiectul de hotărâre nr. ...... din ........... 2026</t>
  </si>
  <si>
    <t>JUDETUL GORJ</t>
  </si>
  <si>
    <t>CUI : 4898681</t>
  </si>
  <si>
    <t>Bugetul local de venituri și cheltuieli al orașului Târgu Cărbunești, pe anul 2026</t>
  </si>
  <si>
    <t>mii lei</t>
  </si>
  <si>
    <t>Nr. Crt</t>
  </si>
  <si>
    <t>Denumire indicator</t>
  </si>
  <si>
    <t>Cod indicator</t>
  </si>
  <si>
    <t>Buget initial- HCL nr. 42 din 07.05.2026</t>
  </si>
  <si>
    <t xml:space="preserve">Influențe trim II </t>
  </si>
  <si>
    <t>Influențe trim III</t>
  </si>
  <si>
    <t>Total influențe</t>
  </si>
  <si>
    <t>Buget rectificat prin HCL nr. ..... din .......2026</t>
  </si>
  <si>
    <t>I</t>
  </si>
  <si>
    <t xml:space="preserve">TOTAL VENITURI </t>
  </si>
  <si>
    <t>Impozite și taxe pe proprietate</t>
  </si>
  <si>
    <t>07.02.</t>
  </si>
  <si>
    <t xml:space="preserve">Impozit și taxa pe clădiri </t>
  </si>
  <si>
    <t>07.02.01.</t>
  </si>
  <si>
    <t>Impozit și taxa pe clădiri de la persoane juridice</t>
  </si>
  <si>
    <t>07.02.01.02</t>
  </si>
  <si>
    <t>Impozit și taxa pe clădiri</t>
  </si>
  <si>
    <t>07.02.02.</t>
  </si>
  <si>
    <t>Impozitul pe terenul din extravilan</t>
  </si>
  <si>
    <t>07.02.02.03</t>
  </si>
  <si>
    <t>Venituri din proprietate</t>
  </si>
  <si>
    <t>30.02.</t>
  </si>
  <si>
    <t>Alte venituri din concesiuni și închirieri de către instituțiile publice</t>
  </si>
  <si>
    <t>30.02.05.30</t>
  </si>
  <si>
    <t>Diverse venituri</t>
  </si>
  <si>
    <t>36.02.</t>
  </si>
  <si>
    <t>36.02.50</t>
  </si>
  <si>
    <t>Transferuri voluntare altele decât subvențiile</t>
  </si>
  <si>
    <t>Donații și sponsorizări</t>
  </si>
  <si>
    <t>Vărsăminte din secțiunea de funcționare pentru finanțarea secțiunii de dezvoltare</t>
  </si>
  <si>
    <t xml:space="preserve">Vărsăminte din secțiunea de funcționare </t>
  </si>
  <si>
    <t>Venituri din valorificarea unor bunuri</t>
  </si>
  <si>
    <t>39.02</t>
  </si>
  <si>
    <t>Venituri din vânzarea unor bunuri aparținând domeniului privat</t>
  </si>
  <si>
    <t>39.02.07</t>
  </si>
  <si>
    <t>II</t>
  </si>
  <si>
    <t>CHELTUIELI</t>
  </si>
  <si>
    <t xml:space="preserve">TOTAL CHELTUIELI </t>
  </si>
  <si>
    <t>Excedent an 2025</t>
  </si>
  <si>
    <t>TOTAL CHELTUIELI BUGETUL LOCAL</t>
  </si>
  <si>
    <t>AUTORITĂȚI PUBLICE ȘI ACȚIUNI EXTERNE</t>
  </si>
  <si>
    <t>Autorități executive</t>
  </si>
  <si>
    <t xml:space="preserve">Cheltuieli de personal </t>
  </si>
  <si>
    <t>Titlul 10:</t>
  </si>
  <si>
    <t>Cheltuieli slariale în bani</t>
  </si>
  <si>
    <t>Salarii de bază</t>
  </si>
  <si>
    <t>Plăți efectuate în anii precedenți și recuperate în anul curent</t>
  </si>
  <si>
    <t>Titlul 85:</t>
  </si>
  <si>
    <t>Plăți efectuate în anii precedenți și recuperate în anul curent -Secțiunea de funcționare</t>
  </si>
  <si>
    <t>ALTE SERVICII PUBLICE GENERALE</t>
  </si>
  <si>
    <t>54.02</t>
  </si>
  <si>
    <t>Fond de rezervă bugetară la dispoziția autorităților locale</t>
  </si>
  <si>
    <t>Servicii publice comunitare de evidență a persoanei</t>
  </si>
  <si>
    <t>ORDINE PUBLICĂ ȘI SIGURANȚĂ NAȚIONALĂ</t>
  </si>
  <si>
    <t>61.02</t>
  </si>
  <si>
    <t>Ordine publică</t>
  </si>
  <si>
    <t>Poliție locală</t>
  </si>
  <si>
    <t>Cheltuieli de personal</t>
  </si>
  <si>
    <t xml:space="preserve">Alte sporuri </t>
  </si>
  <si>
    <t>Alte drepturi salariale</t>
  </si>
  <si>
    <t>Protecție civilă ți protecție contra incendiilor(protecție civilă non militară)</t>
  </si>
  <si>
    <t>ÎNVĂȚĂMÂNT</t>
  </si>
  <si>
    <t>Învățământ preșcolar și primar</t>
  </si>
  <si>
    <t>Învățământ secundar</t>
  </si>
  <si>
    <t>Învățământ secundar inferior</t>
  </si>
  <si>
    <t>Învățământ secundar superior</t>
  </si>
  <si>
    <t>Bunuri și servicii</t>
  </si>
  <si>
    <t>Titlul 20:</t>
  </si>
  <si>
    <t>Reparații curente</t>
  </si>
  <si>
    <t>Alte cheltuieli</t>
  </si>
  <si>
    <t xml:space="preserve">Alte cheltuieli cu bunuri și servicii </t>
  </si>
  <si>
    <t>SĂNĂTATE</t>
  </si>
  <si>
    <t>Spitale generale</t>
  </si>
  <si>
    <t>Transferuri între unități ale administrației publice</t>
  </si>
  <si>
    <t>Titlul 51:</t>
  </si>
  <si>
    <t>Transferuri curente</t>
  </si>
  <si>
    <t>Transferuri din bugetele locale pentru finanțarea cheltuielilor curente în domeniul sănătății</t>
  </si>
  <si>
    <t>Servicii de sănătate publică</t>
  </si>
  <si>
    <t>CULTURĂ, RECREERE ȘI RELIGIE</t>
  </si>
  <si>
    <t>Servicii culturale</t>
  </si>
  <si>
    <t>Biblioteci publice comunale, orășenești, municipale</t>
  </si>
  <si>
    <t>Case de Cultură</t>
  </si>
  <si>
    <t>Titlul 10</t>
  </si>
  <si>
    <t xml:space="preserve">Bunuri și servicii </t>
  </si>
  <si>
    <t>Titlul 20 :</t>
  </si>
  <si>
    <t>Materiale de curățenie</t>
  </si>
  <si>
    <t>Alte bunuri și servicii pentru întreținere și funcționare</t>
  </si>
  <si>
    <t>85.01.01</t>
  </si>
  <si>
    <t>Servicii recreative și sportive</t>
  </si>
  <si>
    <t>Sport</t>
  </si>
  <si>
    <t>Întreținere grădini publice, parcuri zone verzi, baze sportive și de agrement</t>
  </si>
  <si>
    <t>Cheltuieli de capital</t>
  </si>
  <si>
    <t>Titlul 70</t>
  </si>
  <si>
    <t>Constrcții „ Modernizare loc de agrement zona Gradinita cu Program Prelungit”</t>
  </si>
  <si>
    <t>Servicii religioase</t>
  </si>
  <si>
    <t>Alte servicii în domeniile culturii, recreerii și religiei</t>
  </si>
  <si>
    <t>ASIGURĂRI ȘI ASISTENȚĂ SOCIALĂ</t>
  </si>
  <si>
    <t>Asistență socială în caz de boli și invalidități</t>
  </si>
  <si>
    <t>Asistență socială în caz de invaliditate</t>
  </si>
  <si>
    <t>Asistență socială pentru familie și copii</t>
  </si>
  <si>
    <t>Cheltuieli salariale în bani</t>
  </si>
  <si>
    <t xml:space="preserve"> </t>
  </si>
  <si>
    <t>Prevenirea excluderii sociale</t>
  </si>
  <si>
    <t>Ajutor social</t>
  </si>
  <si>
    <t>LOCUINȚE, SERVICII ȘI DEZVOLTARE PUBLICĂ</t>
  </si>
  <si>
    <t>7002</t>
  </si>
  <si>
    <t>Locuințe</t>
  </si>
  <si>
    <t>700203</t>
  </si>
  <si>
    <t>Dezvoltarea sistemului de locuințe</t>
  </si>
  <si>
    <t>70020301</t>
  </si>
  <si>
    <t>Alimentări cu apă și amenajări hihraulice</t>
  </si>
  <si>
    <t>700205</t>
  </si>
  <si>
    <t>70020501</t>
  </si>
  <si>
    <t>Iluminat public și electrificări</t>
  </si>
  <si>
    <t>700206</t>
  </si>
  <si>
    <r>
      <t xml:space="preserve">Alimentări cu </t>
    </r>
    <r>
      <rPr>
        <sz val="10"/>
        <color theme="1"/>
        <rFont val="Times New Roman"/>
        <family val="1"/>
      </rPr>
      <t>gaze</t>
    </r>
    <r>
      <rPr>
        <b/>
        <sz val="10"/>
        <color theme="1"/>
        <rFont val="Times New Roman"/>
        <family val="1"/>
      </rPr>
      <t xml:space="preserve"> naturale în localități</t>
    </r>
  </si>
  <si>
    <t>Titlul 70:</t>
  </si>
  <si>
    <t>Active fixe</t>
  </si>
  <si>
    <t>Construcții „Înființare distribuție de gaze naturale în satele Pojogeni, Ștefănești și Cărbunești-sat, aparținătoare orașului Târgu Cărbunești, județul Gorj”</t>
  </si>
  <si>
    <t>PROCȚIA MEDIULUI</t>
  </si>
  <si>
    <t>Salubritate și gestionare deșeurilor</t>
  </si>
  <si>
    <t>Salubritate</t>
  </si>
  <si>
    <t>Alte servicii în domeniul protecției mediului</t>
  </si>
  <si>
    <t>TRANSPOARTE</t>
  </si>
  <si>
    <t>Transport rutier</t>
  </si>
  <si>
    <t>Drumuri și poduri</t>
  </si>
  <si>
    <t>Străzi</t>
  </si>
  <si>
    <t>Construcții „PT+execuție parcări și rigole str.Eroilor”</t>
  </si>
  <si>
    <t xml:space="preserve">      PRIMAR, </t>
  </si>
  <si>
    <t xml:space="preserve">    ȘEF SERVICIU,</t>
  </si>
  <si>
    <t>BIRĂU DĂNUȚ</t>
  </si>
  <si>
    <t>BORCAN ALIN 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</si>
</sst>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\-0.00\ "/>
    <numFmt numFmtId="165" formatCode="0.00_);\(0.00\)"/>
  </numFmts>
  <fonts count="41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i/>
      <sz val="9"/>
      <color indexed="8"/>
      <name val="Times New Roman"/>
      <family val="1"/>
      <charset val="238"/>
    </font>
    <font>
      <b/>
      <i/>
      <sz val="8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0.5"/>
      <name val="Times New Roman"/>
      <family val="1"/>
    </font>
    <font>
      <b/>
      <i/>
      <sz val="11"/>
      <color indexed="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sz val="11"/>
      <color indexed="8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name val="Tahoma"/>
      <family val="2"/>
    </font>
    <font>
      <b/>
      <i/>
      <sz val="10"/>
      <color theme="1"/>
      <name val="Times New Roman"/>
      <family val="1"/>
    </font>
    <font>
      <sz val="11"/>
      <color rgb="FFFF0000"/>
      <name val="Times New Roman"/>
      <family val="1"/>
    </font>
    <font>
      <i/>
      <sz val="10"/>
      <name val="Times New Roman"/>
      <family val="1"/>
    </font>
    <font>
      <b/>
      <sz val="10.5"/>
      <color theme="1"/>
      <name val="Times New Roman"/>
      <family val="1"/>
    </font>
    <font>
      <b/>
      <i/>
      <sz val="10.5"/>
      <color theme="1"/>
      <name val="Times New Roman"/>
      <family val="1"/>
    </font>
    <font>
      <sz val="10.5"/>
      <color theme="1"/>
      <name val="Times New Roman"/>
      <family val="1"/>
    </font>
    <font>
      <b/>
      <i/>
      <sz val="10.5"/>
      <color indexed="8"/>
      <name val="Times New Roman"/>
      <family val="1"/>
    </font>
    <font>
      <i/>
      <sz val="10.5"/>
      <color theme="1"/>
      <name val="Times New Roman"/>
      <family val="1"/>
    </font>
    <font>
      <sz val="11"/>
      <color rgb="FF00B050"/>
      <name val="Times New Roman"/>
      <family val="1"/>
    </font>
    <font>
      <b/>
      <i/>
      <sz val="9"/>
      <name val="Times New Roman"/>
      <family val="1"/>
    </font>
    <font>
      <sz val="9"/>
      <name val="Times New Roman"/>
      <family val="1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/>
  </cellStyleXfs>
  <cellXfs count="3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165" fontId="12" fillId="2" borderId="2" xfId="0" applyNumberFormat="1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16" fontId="10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" fontId="6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center" vertical="center" wrapText="1"/>
    </xf>
    <xf numFmtId="4" fontId="20" fillId="3" borderId="4" xfId="0" applyNumberFormat="1" applyFont="1" applyFill="1" applyBorder="1" applyAlignment="1">
      <alignment horizontal="center" vertical="center" wrapText="1"/>
    </xf>
    <xf numFmtId="4" fontId="20" fillId="3" borderId="3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 wrapText="1"/>
    </xf>
    <xf numFmtId="4" fontId="20" fillId="3" borderId="2" xfId="0" applyNumberFormat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2" fontId="17" fillId="0" borderId="4" xfId="0" applyNumberFormat="1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4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21" fillId="4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4" fontId="2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4" fontId="24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19" fillId="4" borderId="2" xfId="0" applyFont="1" applyFill="1" applyBorder="1"/>
    <xf numFmtId="0" fontId="10" fillId="0" borderId="2" xfId="0" applyFont="1" applyBorder="1" applyAlignment="1">
      <alignment horizontal="center" wrapText="1"/>
    </xf>
    <xf numFmtId="2" fontId="11" fillId="0" borderId="2" xfId="0" applyNumberFormat="1" applyFont="1" applyBorder="1" applyAlignment="1">
      <alignment horizontal="center" wrapText="1"/>
    </xf>
    <xf numFmtId="4" fontId="11" fillId="0" borderId="2" xfId="0" applyNumberFormat="1" applyFont="1" applyBorder="1" applyAlignment="1">
      <alignment horizontal="center" wrapText="1"/>
    </xf>
    <xf numFmtId="2" fontId="0" fillId="0" borderId="0" xfId="0" applyNumberFormat="1"/>
    <xf numFmtId="0" fontId="7" fillId="0" borderId="2" xfId="0" applyFont="1" applyBorder="1" applyAlignment="1">
      <alignment horizontal="center"/>
    </xf>
    <xf numFmtId="0" fontId="7" fillId="4" borderId="2" xfId="0" applyFont="1" applyFill="1" applyBorder="1" applyAlignment="1">
      <alignment wrapText="1"/>
    </xf>
    <xf numFmtId="0" fontId="6" fillId="0" borderId="2" xfId="0" applyFont="1" applyBorder="1" applyAlignment="1">
      <alignment horizontal="center" wrapText="1"/>
    </xf>
    <xf numFmtId="4" fontId="14" fillId="0" borderId="2" xfId="0" applyNumberFormat="1" applyFont="1" applyBorder="1" applyAlignment="1">
      <alignment horizontal="center" wrapText="1"/>
    </xf>
    <xf numFmtId="0" fontId="21" fillId="4" borderId="2" xfId="0" applyFont="1" applyFill="1" applyBorder="1" applyAlignment="1">
      <alignment wrapText="1"/>
    </xf>
    <xf numFmtId="4" fontId="17" fillId="0" borderId="2" xfId="0" applyNumberFormat="1" applyFont="1" applyBorder="1" applyAlignment="1">
      <alignment horizontal="center" wrapText="1"/>
    </xf>
    <xf numFmtId="0" fontId="19" fillId="5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vertical="center" wrapText="1"/>
    </xf>
    <xf numFmtId="2" fontId="11" fillId="5" borderId="2" xfId="0" applyNumberFormat="1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vertical="center" wrapText="1"/>
    </xf>
    <xf numFmtId="2" fontId="26" fillId="0" borderId="2" xfId="0" applyNumberFormat="1" applyFon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6" fillId="0" borderId="2" xfId="0" applyFont="1" applyBorder="1"/>
    <xf numFmtId="0" fontId="21" fillId="5" borderId="2" xfId="0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vertical="center" wrapText="1"/>
    </xf>
    <xf numFmtId="49" fontId="20" fillId="2" borderId="2" xfId="1" applyNumberFormat="1" applyFont="1" applyFill="1" applyBorder="1" applyAlignment="1">
      <alignment horizontal="center" vertical="center"/>
    </xf>
    <xf numFmtId="2" fontId="12" fillId="2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vertical="center" wrapText="1"/>
    </xf>
    <xf numFmtId="49" fontId="28" fillId="3" borderId="2" xfId="1" applyNumberFormat="1" applyFont="1" applyFill="1" applyBorder="1" applyAlignment="1">
      <alignment horizontal="center" vertical="center"/>
    </xf>
    <xf numFmtId="2" fontId="26" fillId="3" borderId="2" xfId="0" applyNumberFormat="1" applyFont="1" applyFill="1" applyBorder="1" applyAlignment="1">
      <alignment horizontal="center" vertical="center" wrapText="1"/>
    </xf>
    <xf numFmtId="2" fontId="26" fillId="3" borderId="2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vertical="center"/>
    </xf>
    <xf numFmtId="0" fontId="20" fillId="2" borderId="2" xfId="0" applyFont="1" applyFill="1" applyBorder="1" applyAlignment="1">
      <alignment horizontal="center" vertical="center" wrapText="1"/>
    </xf>
    <xf numFmtId="4" fontId="20" fillId="2" borderId="2" xfId="0" applyNumberFormat="1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vertical="center"/>
    </xf>
    <xf numFmtId="0" fontId="28" fillId="0" borderId="2" xfId="0" applyFont="1" applyBorder="1" applyAlignment="1">
      <alignment horizontal="center" vertical="center" wrapText="1"/>
    </xf>
    <xf numFmtId="4" fontId="28" fillId="0" borderId="2" xfId="0" applyNumberFormat="1" applyFont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left" wrapText="1"/>
    </xf>
    <xf numFmtId="0" fontId="25" fillId="0" borderId="2" xfId="0" applyFont="1" applyBorder="1" applyAlignment="1">
      <alignment horizontal="center"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wrapText="1"/>
    </xf>
    <xf numFmtId="4" fontId="25" fillId="3" borderId="2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4" borderId="2" xfId="0" applyFont="1" applyFill="1" applyBorder="1" applyAlignment="1">
      <alignment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4" fontId="26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29" fillId="0" borderId="2" xfId="0" applyFont="1" applyBorder="1"/>
    <xf numFmtId="0" fontId="29" fillId="0" borderId="0" xfId="0" applyFont="1"/>
    <xf numFmtId="4" fontId="3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165" fontId="12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4" fontId="14" fillId="2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2" fontId="17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2" fontId="11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vertical="center"/>
    </xf>
    <xf numFmtId="4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4" borderId="0" xfId="0" applyFont="1" applyFill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5" fillId="4" borderId="0" xfId="0" applyFont="1" applyFill="1" applyAlignment="1">
      <alignment vertical="center" wrapText="1"/>
    </xf>
    <xf numFmtId="0" fontId="21" fillId="4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3" fillId="3" borderId="0" xfId="0" applyFont="1" applyFill="1" applyAlignment="1">
      <alignment horizontal="center"/>
    </xf>
    <xf numFmtId="2" fontId="17" fillId="3" borderId="0" xfId="0" applyNumberFormat="1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14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9" fillId="4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49" fontId="19" fillId="2" borderId="0" xfId="1" applyNumberFormat="1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 wrapText="1"/>
    </xf>
    <xf numFmtId="2" fontId="10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4" fontId="14" fillId="3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/>
    </xf>
    <xf numFmtId="2" fontId="11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4" fontId="26" fillId="0" borderId="0" xfId="0" applyNumberFormat="1" applyFont="1" applyAlignment="1">
      <alignment horizontal="center" vertical="center" wrapText="1"/>
    </xf>
    <xf numFmtId="4" fontId="26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4" fontId="26" fillId="3" borderId="0" xfId="0" applyNumberFormat="1" applyFont="1" applyFill="1" applyAlignment="1">
      <alignment horizontal="center"/>
    </xf>
    <xf numFmtId="4" fontId="11" fillId="3" borderId="0" xfId="0" applyNumberFormat="1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4" fontId="17" fillId="3" borderId="0" xfId="0" applyNumberFormat="1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49" fontId="7" fillId="2" borderId="0" xfId="1" applyNumberFormat="1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/>
    </xf>
    <xf numFmtId="49" fontId="7" fillId="4" borderId="0" xfId="1" applyNumberFormat="1" applyFont="1" applyFill="1" applyAlignment="1">
      <alignment horizontal="center" vertical="center"/>
    </xf>
    <xf numFmtId="2" fontId="26" fillId="3" borderId="0" xfId="0" applyNumberFormat="1" applyFont="1" applyFill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49" fontId="21" fillId="4" borderId="0" xfId="1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vertical="center" wrapText="1"/>
    </xf>
    <xf numFmtId="49" fontId="19" fillId="4" borderId="0" xfId="1" applyNumberFormat="1" applyFont="1" applyFill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 wrapText="1"/>
    </xf>
    <xf numFmtId="2" fontId="10" fillId="3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vertical="center" wrapText="1"/>
    </xf>
    <xf numFmtId="4" fontId="26" fillId="2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22" fillId="2" borderId="0" xfId="0" applyNumberFormat="1" applyFont="1" applyFill="1" applyAlignment="1">
      <alignment horizontal="center" vertical="center" wrapText="1"/>
    </xf>
    <xf numFmtId="2" fontId="22" fillId="0" borderId="0" xfId="0" applyNumberFormat="1" applyFont="1" applyAlignment="1">
      <alignment horizontal="center" vertical="center" wrapText="1"/>
    </xf>
    <xf numFmtId="2" fontId="24" fillId="0" borderId="0" xfId="0" applyNumberFormat="1" applyFont="1" applyAlignment="1">
      <alignment horizontal="center" vertical="center" wrapText="1"/>
    </xf>
    <xf numFmtId="2" fontId="23" fillId="0" borderId="0" xfId="0" applyNumberFormat="1" applyFont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4" fontId="22" fillId="2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4" fontId="22" fillId="3" borderId="0" xfId="0" applyNumberFormat="1" applyFont="1" applyFill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/>
    </xf>
    <xf numFmtId="4" fontId="23" fillId="2" borderId="0" xfId="0" applyNumberFormat="1" applyFont="1" applyFill="1" applyAlignment="1">
      <alignment horizontal="center" vertical="center" wrapText="1"/>
    </xf>
    <xf numFmtId="4" fontId="23" fillId="3" borderId="0" xfId="0" applyNumberFormat="1" applyFont="1" applyFill="1" applyAlignment="1">
      <alignment horizontal="center" vertical="center" wrapText="1"/>
    </xf>
    <xf numFmtId="4" fontId="24" fillId="3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center" vertical="center"/>
    </xf>
    <xf numFmtId="4" fontId="26" fillId="3" borderId="0" xfId="0" applyNumberFormat="1" applyFont="1" applyFill="1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14" fontId="2" fillId="4" borderId="0" xfId="1" applyNumberFormat="1" applyFont="1" applyFill="1" applyAlignment="1">
      <alignment vertical="center"/>
    </xf>
    <xf numFmtId="2" fontId="2" fillId="4" borderId="0" xfId="1" quotePrefix="1" applyNumberFormat="1" applyFont="1" applyFill="1" applyAlignment="1">
      <alignment horizontal="center" vertical="center"/>
    </xf>
    <xf numFmtId="4" fontId="31" fillId="2" borderId="0" xfId="0" applyNumberFormat="1" applyFont="1" applyFill="1" applyAlignment="1">
      <alignment horizontal="center"/>
    </xf>
    <xf numFmtId="2" fontId="31" fillId="0" borderId="0" xfId="0" applyNumberFormat="1" applyFont="1" applyAlignment="1">
      <alignment horizontal="center"/>
    </xf>
    <xf numFmtId="4" fontId="31" fillId="0" borderId="0" xfId="0" applyNumberFormat="1" applyFont="1" applyAlignment="1">
      <alignment horizontal="center"/>
    </xf>
    <xf numFmtId="0" fontId="31" fillId="2" borderId="0" xfId="0" applyFont="1" applyFill="1" applyAlignment="1">
      <alignment horizontal="center"/>
    </xf>
    <xf numFmtId="4" fontId="32" fillId="0" borderId="0" xfId="0" applyNumberFormat="1" applyFont="1" applyAlignment="1">
      <alignment horizontal="center"/>
    </xf>
    <xf numFmtId="4" fontId="33" fillId="0" borderId="0" xfId="0" applyNumberFormat="1" applyFont="1" applyAlignment="1">
      <alignment horizontal="center"/>
    </xf>
    <xf numFmtId="4" fontId="34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49" fontId="19" fillId="2" borderId="0" xfId="1" applyNumberFormat="1" applyFont="1" applyFill="1" applyAlignment="1">
      <alignment vertical="center"/>
    </xf>
    <xf numFmtId="0" fontId="19" fillId="3" borderId="0" xfId="0" applyFont="1" applyFill="1" applyAlignment="1">
      <alignment vertical="center" wrapText="1"/>
    </xf>
    <xf numFmtId="49" fontId="19" fillId="3" borderId="0" xfId="1" applyNumberFormat="1" applyFont="1" applyFill="1" applyAlignment="1">
      <alignment vertical="center"/>
    </xf>
    <xf numFmtId="4" fontId="12" fillId="3" borderId="0" xfId="0" applyNumberFormat="1" applyFont="1" applyFill="1" applyAlignment="1">
      <alignment horizontal="center" vertical="center"/>
    </xf>
    <xf numFmtId="49" fontId="21" fillId="3" borderId="0" xfId="1" applyNumberFormat="1" applyFont="1" applyFill="1" applyAlignment="1">
      <alignment vertical="center"/>
    </xf>
    <xf numFmtId="4" fontId="3" fillId="3" borderId="0" xfId="0" applyNumberFormat="1" applyFont="1" applyFill="1" applyAlignment="1">
      <alignment horizontal="center" vertical="center"/>
    </xf>
    <xf numFmtId="4" fontId="12" fillId="2" borderId="0" xfId="0" applyNumberFormat="1" applyFont="1" applyFill="1" applyAlignment="1">
      <alignment horizontal="center" vertical="center"/>
    </xf>
    <xf numFmtId="49" fontId="7" fillId="4" borderId="0" xfId="1" applyNumberFormat="1" applyFont="1" applyFill="1" applyAlignment="1">
      <alignment vertical="center"/>
    </xf>
    <xf numFmtId="4" fontId="12" fillId="0" borderId="0" xfId="0" applyNumberFormat="1" applyFont="1" applyAlignment="1">
      <alignment horizontal="center" vertical="center"/>
    </xf>
    <xf numFmtId="49" fontId="21" fillId="4" borderId="0" xfId="1" applyNumberFormat="1" applyFont="1" applyFill="1" applyAlignment="1">
      <alignment vertical="center"/>
    </xf>
    <xf numFmtId="4" fontId="12" fillId="2" borderId="0" xfId="0" applyNumberFormat="1" applyFont="1" applyFill="1" applyAlignment="1">
      <alignment horizontal="center" vertical="center" wrapText="1"/>
    </xf>
    <xf numFmtId="4" fontId="26" fillId="0" borderId="0" xfId="0" applyNumberFormat="1" applyFont="1" applyAlignment="1">
      <alignment horizontal="center" vertical="center"/>
    </xf>
    <xf numFmtId="4" fontId="32" fillId="3" borderId="0" xfId="0" applyNumberFormat="1" applyFont="1" applyFill="1" applyAlignment="1">
      <alignment horizontal="center"/>
    </xf>
    <xf numFmtId="4" fontId="35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4" fontId="33" fillId="3" borderId="0" xfId="0" applyNumberFormat="1" applyFont="1" applyFill="1" applyAlignment="1">
      <alignment horizontal="center" vertical="center"/>
    </xf>
    <xf numFmtId="4" fontId="32" fillId="2" borderId="0" xfId="0" applyNumberFormat="1" applyFont="1" applyFill="1" applyAlignment="1">
      <alignment horizontal="center"/>
    </xf>
    <xf numFmtId="4" fontId="35" fillId="0" borderId="0" xfId="0" applyNumberFormat="1" applyFont="1" applyAlignment="1">
      <alignment horizontal="center"/>
    </xf>
    <xf numFmtId="4" fontId="33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" fontId="26" fillId="2" borderId="0" xfId="0" applyNumberFormat="1" applyFont="1" applyFill="1" applyAlignment="1">
      <alignment horizontal="center" vertical="center" wrapText="1"/>
    </xf>
    <xf numFmtId="4" fontId="26" fillId="2" borderId="0" xfId="0" applyNumberFormat="1" applyFont="1" applyFill="1" applyAlignment="1">
      <alignment horizontal="center" vertical="center"/>
    </xf>
    <xf numFmtId="4" fontId="28" fillId="2" borderId="0" xfId="0" applyNumberFormat="1" applyFont="1" applyFill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 wrapText="1"/>
    </xf>
    <xf numFmtId="49" fontId="20" fillId="2" borderId="0" xfId="1" applyNumberFormat="1" applyFont="1" applyFill="1" applyAlignment="1">
      <alignment vertical="center"/>
    </xf>
    <xf numFmtId="4" fontId="20" fillId="2" borderId="0" xfId="0" applyNumberFormat="1" applyFont="1" applyFill="1" applyAlignment="1">
      <alignment horizontal="center" vertical="center" wrapText="1"/>
    </xf>
    <xf numFmtId="4" fontId="20" fillId="2" borderId="0" xfId="0" applyNumberFormat="1" applyFont="1" applyFill="1" applyAlignment="1">
      <alignment horizontal="center" vertical="center"/>
    </xf>
    <xf numFmtId="4" fontId="36" fillId="0" borderId="0" xfId="0" applyNumberFormat="1" applyFont="1" applyAlignment="1">
      <alignment horizontal="center" vertical="center"/>
    </xf>
    <xf numFmtId="4" fontId="36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4" fontId="28" fillId="2" borderId="0" xfId="0" applyNumberFormat="1" applyFont="1" applyFill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 wrapText="1"/>
    </xf>
    <xf numFmtId="2" fontId="26" fillId="2" borderId="0" xfId="0" applyNumberFormat="1" applyFont="1" applyFill="1" applyAlignment="1">
      <alignment horizontal="center" vertical="center"/>
    </xf>
    <xf numFmtId="49" fontId="28" fillId="4" borderId="0" xfId="1" applyNumberFormat="1" applyFont="1" applyFill="1" applyAlignment="1">
      <alignment horizontal="center" vertical="center"/>
    </xf>
    <xf numFmtId="49" fontId="19" fillId="3" borderId="0" xfId="1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49" fontId="7" fillId="3" borderId="0" xfId="1" applyNumberFormat="1" applyFont="1" applyFill="1" applyAlignment="1">
      <alignment horizontal="center" vertical="center"/>
    </xf>
    <xf numFmtId="4" fontId="26" fillId="3" borderId="0" xfId="0" applyNumberFormat="1" applyFont="1" applyFill="1" applyAlignment="1">
      <alignment horizontal="center" vertical="center"/>
    </xf>
    <xf numFmtId="0" fontId="18" fillId="3" borderId="0" xfId="0" applyFont="1" applyFill="1" applyAlignment="1">
      <alignment vertical="center" wrapText="1"/>
    </xf>
    <xf numFmtId="49" fontId="19" fillId="3" borderId="0" xfId="0" applyNumberFormat="1" applyFont="1" applyFill="1" applyAlignment="1">
      <alignment horizontal="center" vertical="center" wrapText="1"/>
    </xf>
    <xf numFmtId="0" fontId="37" fillId="4" borderId="0" xfId="0" applyFont="1" applyFill="1" applyAlignment="1">
      <alignment vertical="center" wrapText="1"/>
    </xf>
    <xf numFmtId="49" fontId="7" fillId="0" borderId="0" xfId="0" applyNumberFormat="1" applyFont="1" applyAlignment="1">
      <alignment horizontal="center" vertical="center" wrapText="1"/>
    </xf>
    <xf numFmtId="49" fontId="21" fillId="3" borderId="0" xfId="1" applyNumberFormat="1" applyFont="1" applyFill="1" applyAlignment="1">
      <alignment horizontal="center" vertical="center"/>
    </xf>
    <xf numFmtId="0" fontId="38" fillId="4" borderId="0" xfId="0" applyFont="1" applyFill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49" fontId="19" fillId="2" borderId="0" xfId="0" applyNumberFormat="1" applyFont="1" applyFill="1" applyAlignment="1">
      <alignment horizontal="center" vertical="center" wrapText="1"/>
    </xf>
    <xf numFmtId="4" fontId="12" fillId="3" borderId="0" xfId="0" applyNumberFormat="1" applyFont="1" applyFill="1" applyAlignment="1">
      <alignment horizontal="center" vertical="center" wrapText="1"/>
    </xf>
    <xf numFmtId="49" fontId="21" fillId="0" borderId="0" xfId="0" applyNumberFormat="1" applyFont="1" applyAlignment="1">
      <alignment horizontal="left" vertical="center" wrapText="1"/>
    </xf>
    <xf numFmtId="4" fontId="0" fillId="0" borderId="0" xfId="0" applyNumberForma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0" fontId="39" fillId="0" borderId="0" xfId="0" applyFont="1"/>
    <xf numFmtId="0" fontId="40" fillId="0" borderId="0" xfId="0" applyFont="1"/>
  </cellXfs>
  <cellStyles count="2">
    <cellStyle name="Normal" xfId="0" builtinId="0"/>
    <cellStyle name="Normal_Machete buget 99" xfId="1" xr:uid="{594FB367-3E13-42A3-B279-D704DD4F93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E73B2-F846-4683-8FB9-3139BA26D48E}">
  <dimension ref="A1:T1303"/>
  <sheetViews>
    <sheetView tabSelected="1" view="pageBreakPreview" topLeftCell="A19" zoomScaleSheetLayoutView="100" workbookViewId="0">
      <selection activeCell="H40" sqref="H40:H41"/>
    </sheetView>
  </sheetViews>
  <sheetFormatPr defaultRowHeight="15" x14ac:dyDescent="0.25"/>
  <cols>
    <col min="1" max="1" width="4.28515625" customWidth="1"/>
    <col min="2" max="2" width="62.140625" customWidth="1"/>
    <col min="3" max="3" width="13.5703125" customWidth="1"/>
    <col min="4" max="4" width="14.42578125" customWidth="1"/>
    <col min="5" max="7" width="9.28515625" customWidth="1"/>
    <col min="8" max="8" width="15.42578125" style="3" customWidth="1"/>
    <col min="9" max="9" width="16.140625" customWidth="1"/>
    <col min="10" max="10" width="16" customWidth="1"/>
    <col min="11" max="11" width="12.85546875" customWidth="1"/>
    <col min="12" max="12" width="10.5703125" customWidth="1"/>
    <col min="13" max="13" width="11.140625" customWidth="1"/>
    <col min="14" max="14" width="10.42578125" customWidth="1"/>
    <col min="17" max="17" width="9.7109375" customWidth="1"/>
    <col min="18" max="18" width="10" customWidth="1"/>
  </cols>
  <sheetData>
    <row r="1" spans="1:10" ht="15.75" x14ac:dyDescent="0.25">
      <c r="A1" s="1" t="s">
        <v>0</v>
      </c>
      <c r="B1" s="1"/>
      <c r="C1" s="2" t="s">
        <v>1</v>
      </c>
      <c r="D1" s="2"/>
      <c r="E1" s="3"/>
      <c r="F1" s="3"/>
      <c r="G1" s="3"/>
      <c r="H1"/>
    </row>
    <row r="2" spans="1:10" ht="15.75" x14ac:dyDescent="0.25">
      <c r="A2" s="1" t="s">
        <v>2</v>
      </c>
      <c r="B2" s="1"/>
      <c r="C2" s="2"/>
    </row>
    <row r="3" spans="1:10" ht="15.75" x14ac:dyDescent="0.25">
      <c r="A3" s="1" t="s">
        <v>3</v>
      </c>
      <c r="B3" s="1"/>
      <c r="C3" s="2"/>
      <c r="D3" s="2"/>
      <c r="E3" s="2"/>
      <c r="F3" s="2"/>
      <c r="G3" s="2"/>
    </row>
    <row r="4" spans="1:10" ht="30" customHeight="1" x14ac:dyDescent="0.25">
      <c r="A4" s="4" t="s">
        <v>4</v>
      </c>
      <c r="B4" s="4"/>
      <c r="C4" s="4"/>
      <c r="D4" s="4"/>
      <c r="E4" s="4"/>
      <c r="F4" s="4"/>
      <c r="G4" s="4"/>
      <c r="H4" s="4"/>
    </row>
    <row r="5" spans="1:10" ht="18.75" x14ac:dyDescent="0.3">
      <c r="A5" s="2"/>
      <c r="B5" s="5"/>
      <c r="C5" s="6"/>
      <c r="D5" s="6"/>
      <c r="E5" s="6"/>
      <c r="F5" s="6"/>
      <c r="G5" s="6"/>
      <c r="H5" s="6" t="s">
        <v>5</v>
      </c>
    </row>
    <row r="6" spans="1:10" ht="36" x14ac:dyDescent="0.25">
      <c r="A6" s="7" t="s">
        <v>6</v>
      </c>
      <c r="B6" s="8" t="s">
        <v>7</v>
      </c>
      <c r="C6" s="9" t="s">
        <v>8</v>
      </c>
      <c r="D6" s="10" t="s">
        <v>9</v>
      </c>
      <c r="E6" s="11" t="s">
        <v>10</v>
      </c>
      <c r="F6" s="11" t="s">
        <v>11</v>
      </c>
      <c r="G6" s="11" t="s">
        <v>12</v>
      </c>
      <c r="H6" s="10" t="s">
        <v>13</v>
      </c>
    </row>
    <row r="7" spans="1:10" ht="18" customHeight="1" x14ac:dyDescent="0.25">
      <c r="A7" s="12" t="s">
        <v>14</v>
      </c>
      <c r="B7" s="13" t="s">
        <v>15</v>
      </c>
      <c r="C7" s="14">
        <v>102</v>
      </c>
      <c r="D7" s="15">
        <v>33438.620000000003</v>
      </c>
      <c r="E7" s="16">
        <f>E9+E14+E16+E22+E18</f>
        <v>666.47</v>
      </c>
      <c r="F7" s="16">
        <f>F9+F14+F16+F22</f>
        <v>-11</v>
      </c>
      <c r="G7" s="16">
        <f>SUM(E7:F7)</f>
        <v>655.47</v>
      </c>
      <c r="H7" s="17">
        <f>D7+E7+F7</f>
        <v>34094.090000000004</v>
      </c>
      <c r="I7" s="18"/>
      <c r="J7" s="19"/>
    </row>
    <row r="8" spans="1:10" ht="12.75" customHeight="1" x14ac:dyDescent="0.25">
      <c r="A8" s="20"/>
      <c r="B8" s="21"/>
      <c r="C8" s="22"/>
      <c r="D8" s="23"/>
      <c r="E8" s="23"/>
      <c r="F8" s="23"/>
      <c r="G8" s="23"/>
      <c r="H8" s="23"/>
    </row>
    <row r="9" spans="1:10" x14ac:dyDescent="0.25">
      <c r="A9" s="24"/>
      <c r="B9" s="25" t="s">
        <v>16</v>
      </c>
      <c r="C9" s="26" t="s">
        <v>17</v>
      </c>
      <c r="D9" s="27">
        <v>1896.96</v>
      </c>
      <c r="E9" s="27">
        <f>E10+E12</f>
        <v>584</v>
      </c>
      <c r="F9" s="27"/>
      <c r="G9" s="27">
        <f>E9+F9</f>
        <v>584</v>
      </c>
      <c r="H9" s="27">
        <f>E9+D9</f>
        <v>2480.96</v>
      </c>
      <c r="J9" s="28">
        <f>G10+G12+G14+G16+G18+G20+G21+G22</f>
        <v>655.47</v>
      </c>
    </row>
    <row r="10" spans="1:10" x14ac:dyDescent="0.25">
      <c r="A10" s="20"/>
      <c r="B10" s="21" t="s">
        <v>18</v>
      </c>
      <c r="C10" s="29" t="s">
        <v>19</v>
      </c>
      <c r="D10" s="23">
        <v>997.77</v>
      </c>
      <c r="E10" s="23">
        <f>E11</f>
        <v>552</v>
      </c>
      <c r="F10" s="23"/>
      <c r="G10" s="23">
        <f t="shared" ref="G10:G23" si="0">E10+F10</f>
        <v>552</v>
      </c>
      <c r="H10" s="23">
        <f>SUM(D10:F10)</f>
        <v>1549.77</v>
      </c>
    </row>
    <row r="11" spans="1:10" x14ac:dyDescent="0.25">
      <c r="A11" s="30"/>
      <c r="B11" s="31" t="s">
        <v>20</v>
      </c>
      <c r="C11" s="32" t="s">
        <v>21</v>
      </c>
      <c r="D11" s="33">
        <v>346.64</v>
      </c>
      <c r="E11" s="33">
        <v>552</v>
      </c>
      <c r="F11" s="33"/>
      <c r="G11" s="33">
        <f t="shared" si="0"/>
        <v>552</v>
      </c>
      <c r="H11" s="33">
        <f>SUM(D11:E11)</f>
        <v>898.64</v>
      </c>
    </row>
    <row r="12" spans="1:10" x14ac:dyDescent="0.25">
      <c r="A12" s="20"/>
      <c r="B12" s="21" t="s">
        <v>22</v>
      </c>
      <c r="C12" s="34" t="s">
        <v>23</v>
      </c>
      <c r="D12" s="23">
        <v>754.19</v>
      </c>
      <c r="E12" s="23">
        <f>E13</f>
        <v>32</v>
      </c>
      <c r="F12" s="23"/>
      <c r="G12" s="27">
        <f t="shared" si="0"/>
        <v>32</v>
      </c>
      <c r="H12" s="23">
        <f>E12+D12</f>
        <v>786.19</v>
      </c>
      <c r="I12" s="28"/>
    </row>
    <row r="13" spans="1:10" x14ac:dyDescent="0.25">
      <c r="A13" s="30"/>
      <c r="B13" s="31" t="s">
        <v>24</v>
      </c>
      <c r="C13" s="32" t="s">
        <v>25</v>
      </c>
      <c r="D13" s="33">
        <v>226.76</v>
      </c>
      <c r="E13" s="33">
        <v>32</v>
      </c>
      <c r="F13" s="33"/>
      <c r="G13" s="33">
        <f t="shared" si="0"/>
        <v>32</v>
      </c>
      <c r="H13" s="33">
        <f>E13+D13</f>
        <v>258.76</v>
      </c>
    </row>
    <row r="14" spans="1:10" x14ac:dyDescent="0.25">
      <c r="A14" s="24"/>
      <c r="B14" s="25" t="s">
        <v>26</v>
      </c>
      <c r="C14" s="35" t="s">
        <v>27</v>
      </c>
      <c r="D14" s="27">
        <f>D15</f>
        <v>213.33</v>
      </c>
      <c r="E14" s="27">
        <f>E15</f>
        <v>58</v>
      </c>
      <c r="F14" s="27"/>
      <c r="G14" s="27">
        <f t="shared" si="0"/>
        <v>58</v>
      </c>
      <c r="H14" s="27">
        <f t="shared" ref="H14" si="1">H15</f>
        <v>271.33000000000004</v>
      </c>
    </row>
    <row r="15" spans="1:10" ht="17.25" customHeight="1" x14ac:dyDescent="0.25">
      <c r="A15" s="30"/>
      <c r="B15" s="31" t="s">
        <v>28</v>
      </c>
      <c r="C15" s="32" t="s">
        <v>29</v>
      </c>
      <c r="D15" s="33">
        <v>213.33</v>
      </c>
      <c r="E15" s="33">
        <v>58</v>
      </c>
      <c r="F15" s="33"/>
      <c r="G15" s="33">
        <f t="shared" si="0"/>
        <v>58</v>
      </c>
      <c r="H15" s="33">
        <f>D15+E15</f>
        <v>271.33000000000004</v>
      </c>
    </row>
    <row r="16" spans="1:10" x14ac:dyDescent="0.25">
      <c r="A16" s="24"/>
      <c r="B16" s="25" t="s">
        <v>30</v>
      </c>
      <c r="C16" s="35" t="s">
        <v>31</v>
      </c>
      <c r="D16" s="36">
        <v>1542.6</v>
      </c>
      <c r="E16" s="37">
        <f>E17</f>
        <v>-53</v>
      </c>
      <c r="F16" s="37">
        <f t="shared" ref="F16" si="2">F17</f>
        <v>-11</v>
      </c>
      <c r="G16" s="27">
        <f t="shared" si="0"/>
        <v>-64</v>
      </c>
      <c r="H16" s="38">
        <f>D16+G16</f>
        <v>1478.6</v>
      </c>
    </row>
    <row r="17" spans="1:10" x14ac:dyDescent="0.25">
      <c r="A17" s="30"/>
      <c r="B17" s="31" t="s">
        <v>30</v>
      </c>
      <c r="C17" s="32" t="s">
        <v>32</v>
      </c>
      <c r="D17" s="39">
        <v>1015.06</v>
      </c>
      <c r="E17" s="40">
        <v>-53</v>
      </c>
      <c r="F17" s="40">
        <v>-11</v>
      </c>
      <c r="G17" s="33">
        <f t="shared" si="0"/>
        <v>-64</v>
      </c>
      <c r="H17" s="41">
        <f>SUM(D17:F17)</f>
        <v>951.06</v>
      </c>
    </row>
    <row r="18" spans="1:10" x14ac:dyDescent="0.25">
      <c r="A18" s="30"/>
      <c r="B18" s="42" t="s">
        <v>33</v>
      </c>
      <c r="C18" s="43">
        <v>3702</v>
      </c>
      <c r="D18" s="44">
        <f>D19</f>
        <v>0</v>
      </c>
      <c r="E18" s="44">
        <f t="shared" ref="E18:H18" si="3">E19</f>
        <v>20</v>
      </c>
      <c r="F18" s="44"/>
      <c r="G18" s="44">
        <f t="shared" si="3"/>
        <v>20</v>
      </c>
      <c r="H18" s="44">
        <f t="shared" si="3"/>
        <v>20</v>
      </c>
    </row>
    <row r="19" spans="1:10" x14ac:dyDescent="0.25">
      <c r="A19" s="30"/>
      <c r="B19" s="31" t="s">
        <v>34</v>
      </c>
      <c r="C19" s="32">
        <v>370201</v>
      </c>
      <c r="D19" s="39">
        <v>0</v>
      </c>
      <c r="E19" s="40">
        <v>20</v>
      </c>
      <c r="F19" s="40"/>
      <c r="G19" s="33">
        <f>E19+F19</f>
        <v>20</v>
      </c>
      <c r="H19" s="41">
        <f>D19+G19</f>
        <v>20</v>
      </c>
    </row>
    <row r="20" spans="1:10" ht="18.75" customHeight="1" x14ac:dyDescent="0.25">
      <c r="A20" s="30"/>
      <c r="B20" s="45" t="s">
        <v>35</v>
      </c>
      <c r="C20" s="46">
        <v>370203</v>
      </c>
      <c r="D20" s="47">
        <v>-1179.82</v>
      </c>
      <c r="E20" s="48">
        <v>-153</v>
      </c>
      <c r="F20" s="48"/>
      <c r="G20" s="49">
        <f t="shared" si="0"/>
        <v>-153</v>
      </c>
      <c r="H20" s="50">
        <f>SUM(D20:G20)</f>
        <v>-1485.82</v>
      </c>
    </row>
    <row r="21" spans="1:10" x14ac:dyDescent="0.25">
      <c r="A21" s="30"/>
      <c r="B21" s="51" t="s">
        <v>36</v>
      </c>
      <c r="C21" s="46">
        <v>370204</v>
      </c>
      <c r="D21" s="47">
        <v>1179.82</v>
      </c>
      <c r="E21" s="48">
        <v>153</v>
      </c>
      <c r="F21" s="48"/>
      <c r="G21" s="49">
        <f t="shared" si="0"/>
        <v>153</v>
      </c>
      <c r="H21" s="50">
        <f>SUM(D21:G21)</f>
        <v>1485.82</v>
      </c>
    </row>
    <row r="22" spans="1:10" x14ac:dyDescent="0.25">
      <c r="A22" s="24"/>
      <c r="B22" s="25" t="s">
        <v>37</v>
      </c>
      <c r="C22" s="35" t="s">
        <v>38</v>
      </c>
      <c r="D22" s="52">
        <f>D23</f>
        <v>67.290000000000006</v>
      </c>
      <c r="E22" s="53">
        <f>E23</f>
        <v>57.47</v>
      </c>
      <c r="F22" s="53"/>
      <c r="G22" s="27">
        <f t="shared" si="0"/>
        <v>57.47</v>
      </c>
      <c r="H22" s="27">
        <f>H23</f>
        <v>124.76</v>
      </c>
    </row>
    <row r="23" spans="1:10" ht="26.25" customHeight="1" x14ac:dyDescent="0.25">
      <c r="A23" s="54"/>
      <c r="B23" s="55" t="s">
        <v>39</v>
      </c>
      <c r="C23" s="54" t="s">
        <v>40</v>
      </c>
      <c r="D23" s="56">
        <v>67.290000000000006</v>
      </c>
      <c r="E23" s="57">
        <v>57.47</v>
      </c>
      <c r="F23" s="57"/>
      <c r="G23" s="33">
        <f t="shared" si="0"/>
        <v>57.47</v>
      </c>
      <c r="H23" s="58">
        <f>SUM(D23:E23)</f>
        <v>124.76</v>
      </c>
    </row>
    <row r="24" spans="1:10" x14ac:dyDescent="0.25">
      <c r="A24" s="54"/>
      <c r="B24" s="59"/>
      <c r="C24" s="54"/>
      <c r="D24" s="60"/>
      <c r="E24" s="60"/>
      <c r="F24" s="60"/>
      <c r="G24" s="60"/>
      <c r="H24" s="58"/>
    </row>
    <row r="25" spans="1:10" x14ac:dyDescent="0.25">
      <c r="A25" s="61"/>
      <c r="B25" s="62"/>
      <c r="C25" s="2"/>
      <c r="D25" s="63"/>
      <c r="E25" s="64"/>
      <c r="F25" s="64"/>
      <c r="G25" s="64"/>
      <c r="H25" s="64"/>
    </row>
    <row r="26" spans="1:10" ht="36" x14ac:dyDescent="0.25">
      <c r="A26" s="65" t="s">
        <v>41</v>
      </c>
      <c r="B26" s="66" t="s">
        <v>42</v>
      </c>
      <c r="C26" s="67" t="s">
        <v>8</v>
      </c>
      <c r="D26" s="10" t="s">
        <v>9</v>
      </c>
      <c r="E26" s="11" t="s">
        <v>10</v>
      </c>
      <c r="F26" s="11" t="s">
        <v>11</v>
      </c>
      <c r="G26" s="11" t="s">
        <v>12</v>
      </c>
      <c r="H26" s="10" t="s">
        <v>13</v>
      </c>
    </row>
    <row r="27" spans="1:10" x14ac:dyDescent="0.25">
      <c r="A27" s="68"/>
      <c r="B27" s="69" t="s">
        <v>43</v>
      </c>
      <c r="C27" s="70">
        <v>5002</v>
      </c>
      <c r="D27" s="71">
        <v>36411.31</v>
      </c>
      <c r="E27" s="27">
        <f>E31+E39+E45+E66+E75+E100+E110+E55+E125</f>
        <v>666.47</v>
      </c>
      <c r="F27" s="27">
        <f>F31+F39+F45+F66+F75+F100+F110</f>
        <v>-11</v>
      </c>
      <c r="G27" s="27">
        <f>SUM(E27:F27)</f>
        <v>655.47</v>
      </c>
      <c r="H27" s="27">
        <f>D27+G27</f>
        <v>37066.78</v>
      </c>
      <c r="I27" s="28"/>
    </row>
    <row r="28" spans="1:10" x14ac:dyDescent="0.25">
      <c r="A28" s="65"/>
      <c r="B28" s="66" t="s">
        <v>44</v>
      </c>
      <c r="C28" s="72">
        <v>9802</v>
      </c>
      <c r="D28" s="73">
        <v>-2972.69</v>
      </c>
      <c r="E28" s="74"/>
      <c r="F28" s="74"/>
      <c r="G28" s="74"/>
      <c r="H28" s="73">
        <f>D28</f>
        <v>-2972.69</v>
      </c>
    </row>
    <row r="29" spans="1:10" x14ac:dyDescent="0.25">
      <c r="A29" s="68"/>
      <c r="B29" s="69" t="s">
        <v>45</v>
      </c>
      <c r="C29" s="70"/>
      <c r="D29" s="75">
        <f>D27+D28</f>
        <v>33438.619999999995</v>
      </c>
      <c r="E29" s="27">
        <f>E31+E39+E45+E55+E66+E75+E100+E110+E125</f>
        <v>666.47</v>
      </c>
      <c r="F29" s="27">
        <f>F31+F39+F45+F55+F66+F75+F100+F110+F125</f>
        <v>-11</v>
      </c>
      <c r="G29" s="27">
        <f>SUM(E29:F29)</f>
        <v>655.47</v>
      </c>
      <c r="H29" s="27">
        <f>H27+H28</f>
        <v>34094.089999999997</v>
      </c>
      <c r="J29" s="28">
        <f>D29+G29</f>
        <v>34094.089999999997</v>
      </c>
    </row>
    <row r="30" spans="1:10" x14ac:dyDescent="0.25">
      <c r="A30" s="65"/>
      <c r="B30" s="66"/>
      <c r="C30" s="72"/>
      <c r="D30" s="76"/>
      <c r="E30" s="74"/>
      <c r="F30" s="74"/>
      <c r="G30" s="74"/>
      <c r="H30" s="74"/>
    </row>
    <row r="31" spans="1:10" x14ac:dyDescent="0.25">
      <c r="A31" s="68"/>
      <c r="B31" s="69" t="s">
        <v>46</v>
      </c>
      <c r="C31" s="35">
        <v>5102</v>
      </c>
      <c r="D31" s="75">
        <v>6939.01</v>
      </c>
      <c r="E31" s="27">
        <f>E32</f>
        <v>5.8599999999999994</v>
      </c>
      <c r="F31" s="27"/>
      <c r="G31" s="27">
        <f>SUM(E31:F31)</f>
        <v>5.8599999999999994</v>
      </c>
      <c r="H31" s="75">
        <f t="shared" ref="H31:H33" si="4">SUM(D31:E31)</f>
        <v>6944.87</v>
      </c>
      <c r="I31" s="28"/>
      <c r="J31" s="28"/>
    </row>
    <row r="32" spans="1:10" x14ac:dyDescent="0.25">
      <c r="A32" s="68"/>
      <c r="B32" s="69" t="s">
        <v>47</v>
      </c>
      <c r="C32" s="35">
        <v>51020103</v>
      </c>
      <c r="D32" s="75">
        <v>6939.01</v>
      </c>
      <c r="E32" s="27">
        <f>E33+E36</f>
        <v>5.8599999999999994</v>
      </c>
      <c r="F32" s="27"/>
      <c r="G32" s="27">
        <f t="shared" ref="G32:G37" si="5">SUM(E32:F32)</f>
        <v>5.8599999999999994</v>
      </c>
      <c r="H32" s="27">
        <f t="shared" si="4"/>
        <v>6944.87</v>
      </c>
    </row>
    <row r="33" spans="1:8" x14ac:dyDescent="0.25">
      <c r="A33" s="77"/>
      <c r="B33" s="78" t="s">
        <v>48</v>
      </c>
      <c r="C33" s="79" t="s">
        <v>49</v>
      </c>
      <c r="D33" s="80">
        <v>4382.7</v>
      </c>
      <c r="E33" s="80">
        <f>E35</f>
        <v>22</v>
      </c>
      <c r="F33" s="80"/>
      <c r="G33" s="81">
        <f t="shared" si="5"/>
        <v>22</v>
      </c>
      <c r="H33" s="80">
        <f t="shared" si="4"/>
        <v>4404.7</v>
      </c>
    </row>
    <row r="34" spans="1:8" x14ac:dyDescent="0.25">
      <c r="A34" s="77"/>
      <c r="B34" s="78" t="s">
        <v>50</v>
      </c>
      <c r="C34" s="79">
        <v>1001</v>
      </c>
      <c r="D34" s="80">
        <v>4250.3</v>
      </c>
      <c r="E34" s="80">
        <f>E35</f>
        <v>22</v>
      </c>
      <c r="F34" s="80"/>
      <c r="G34" s="81">
        <f>E34</f>
        <v>22</v>
      </c>
      <c r="H34" s="80">
        <f>G34+D34</f>
        <v>4272.3</v>
      </c>
    </row>
    <row r="35" spans="1:8" x14ac:dyDescent="0.25">
      <c r="A35" s="77"/>
      <c r="B35" s="3" t="s">
        <v>51</v>
      </c>
      <c r="C35" s="54">
        <v>100101</v>
      </c>
      <c r="D35" s="82">
        <v>3659.7</v>
      </c>
      <c r="E35" s="83">
        <v>22</v>
      </c>
      <c r="F35" s="82"/>
      <c r="G35" s="33">
        <f t="shared" si="5"/>
        <v>22</v>
      </c>
      <c r="H35" s="82">
        <f>SUM(D35:F35)</f>
        <v>3681.7</v>
      </c>
    </row>
    <row r="36" spans="1:8" x14ac:dyDescent="0.25">
      <c r="A36" s="77"/>
      <c r="B36" s="84" t="s">
        <v>52</v>
      </c>
      <c r="C36" s="79" t="s">
        <v>53</v>
      </c>
      <c r="D36" s="80">
        <f>D37</f>
        <v>0</v>
      </c>
      <c r="E36" s="80">
        <f t="shared" ref="E36:H36" si="6">E37</f>
        <v>-16.14</v>
      </c>
      <c r="F36" s="80"/>
      <c r="G36" s="81">
        <f t="shared" si="5"/>
        <v>-16.14</v>
      </c>
      <c r="H36" s="80">
        <f t="shared" si="6"/>
        <v>-16.14</v>
      </c>
    </row>
    <row r="37" spans="1:8" ht="25.5" x14ac:dyDescent="0.25">
      <c r="A37" s="77"/>
      <c r="B37" s="85" t="s">
        <v>54</v>
      </c>
      <c r="C37" s="54">
        <v>850101</v>
      </c>
      <c r="D37" s="82">
        <v>0</v>
      </c>
      <c r="E37" s="82">
        <v>-16.14</v>
      </c>
      <c r="F37" s="82"/>
      <c r="G37" s="33">
        <f t="shared" si="5"/>
        <v>-16.14</v>
      </c>
      <c r="H37" s="82">
        <f>SUM(D37:F37)</f>
        <v>-16.14</v>
      </c>
    </row>
    <row r="38" spans="1:8" x14ac:dyDescent="0.25">
      <c r="A38" s="77"/>
      <c r="B38" s="85"/>
      <c r="C38" s="54"/>
      <c r="D38" s="82"/>
      <c r="E38" s="82"/>
      <c r="F38" s="82"/>
      <c r="G38" s="82"/>
      <c r="H38" s="82"/>
    </row>
    <row r="39" spans="1:8" x14ac:dyDescent="0.25">
      <c r="A39" s="77"/>
      <c r="B39" s="86" t="s">
        <v>55</v>
      </c>
      <c r="C39" s="87" t="s">
        <v>56</v>
      </c>
      <c r="D39" s="74">
        <v>960.5</v>
      </c>
      <c r="E39" s="74">
        <f>E41</f>
        <v>-1.31</v>
      </c>
      <c r="F39" s="74"/>
      <c r="G39" s="74">
        <f>E39</f>
        <v>-1.31</v>
      </c>
      <c r="H39" s="74">
        <f>SUM(D39:F39)</f>
        <v>959.19</v>
      </c>
    </row>
    <row r="40" spans="1:8" x14ac:dyDescent="0.25">
      <c r="A40" s="77"/>
      <c r="B40" s="86" t="s">
        <v>57</v>
      </c>
      <c r="C40" s="87">
        <v>540205</v>
      </c>
      <c r="D40" s="74">
        <v>500</v>
      </c>
      <c r="E40" s="74"/>
      <c r="F40" s="74"/>
      <c r="G40" s="74"/>
      <c r="H40" s="74">
        <f>D40</f>
        <v>500</v>
      </c>
    </row>
    <row r="41" spans="1:8" x14ac:dyDescent="0.25">
      <c r="A41" s="77"/>
      <c r="B41" s="86" t="s">
        <v>58</v>
      </c>
      <c r="C41" s="87">
        <v>540210</v>
      </c>
      <c r="D41" s="74">
        <v>460.5</v>
      </c>
      <c r="E41" s="74">
        <f>E42</f>
        <v>-1.31</v>
      </c>
      <c r="F41" s="74"/>
      <c r="G41" s="74">
        <f>E41</f>
        <v>-1.31</v>
      </c>
      <c r="H41" s="74">
        <f>SUM(D41:F41)</f>
        <v>459.19</v>
      </c>
    </row>
    <row r="42" spans="1:8" x14ac:dyDescent="0.25">
      <c r="A42" s="77"/>
      <c r="B42" s="84" t="s">
        <v>52</v>
      </c>
      <c r="C42" s="79" t="s">
        <v>53</v>
      </c>
      <c r="D42" s="82">
        <f>D43</f>
        <v>0</v>
      </c>
      <c r="E42" s="82">
        <f t="shared" ref="E42" si="7">E43</f>
        <v>-1.31</v>
      </c>
      <c r="F42" s="82"/>
      <c r="G42" s="82">
        <f t="shared" ref="G42:G43" si="8">E42</f>
        <v>-1.31</v>
      </c>
      <c r="H42" s="82">
        <f>D42+E42+F42</f>
        <v>-1.31</v>
      </c>
    </row>
    <row r="43" spans="1:8" ht="25.5" x14ac:dyDescent="0.25">
      <c r="A43" s="77"/>
      <c r="B43" s="85" t="s">
        <v>54</v>
      </c>
      <c r="C43" s="54">
        <v>850101</v>
      </c>
      <c r="D43" s="82">
        <v>0</v>
      </c>
      <c r="E43" s="82">
        <v>-1.31</v>
      </c>
      <c r="F43" s="82"/>
      <c r="G43" s="82">
        <f t="shared" si="8"/>
        <v>-1.31</v>
      </c>
      <c r="H43" s="82">
        <f>D43+E43+F43</f>
        <v>-1.31</v>
      </c>
    </row>
    <row r="44" spans="1:8" x14ac:dyDescent="0.25">
      <c r="A44" s="77"/>
      <c r="B44" s="88"/>
      <c r="C44" s="54"/>
      <c r="D44" s="82"/>
      <c r="E44" s="82"/>
      <c r="F44" s="82"/>
      <c r="G44" s="82"/>
      <c r="H44" s="82"/>
    </row>
    <row r="45" spans="1:8" x14ac:dyDescent="0.25">
      <c r="A45" s="89"/>
      <c r="B45" s="69" t="s">
        <v>59</v>
      </c>
      <c r="C45" s="35" t="s">
        <v>60</v>
      </c>
      <c r="D45" s="27">
        <f>D46+D53</f>
        <v>1381.6999999999998</v>
      </c>
      <c r="E45" s="27">
        <f t="shared" ref="E45:G45" si="9">E46+E53</f>
        <v>11.59</v>
      </c>
      <c r="F45" s="27">
        <f t="shared" si="9"/>
        <v>-11</v>
      </c>
      <c r="G45" s="27">
        <f t="shared" si="9"/>
        <v>0.58999999999999986</v>
      </c>
      <c r="H45" s="27">
        <f>H46+H53</f>
        <v>1382.29</v>
      </c>
    </row>
    <row r="46" spans="1:8" x14ac:dyDescent="0.25">
      <c r="A46" s="89"/>
      <c r="B46" s="69" t="s">
        <v>61</v>
      </c>
      <c r="C46" s="35">
        <v>610203</v>
      </c>
      <c r="D46" s="27">
        <f>D47</f>
        <v>625.79999999999995</v>
      </c>
      <c r="E46" s="27">
        <f>E47</f>
        <v>11.59</v>
      </c>
      <c r="F46" s="27">
        <f t="shared" ref="F46:H46" si="10">F47</f>
        <v>-11</v>
      </c>
      <c r="G46" s="27">
        <f t="shared" si="10"/>
        <v>0.58999999999999986</v>
      </c>
      <c r="H46" s="27">
        <f t="shared" si="10"/>
        <v>626.39</v>
      </c>
    </row>
    <row r="47" spans="1:8" x14ac:dyDescent="0.25">
      <c r="A47" s="77"/>
      <c r="B47" s="66" t="s">
        <v>62</v>
      </c>
      <c r="C47" s="87">
        <v>61020304</v>
      </c>
      <c r="D47" s="74">
        <v>625.79999999999995</v>
      </c>
      <c r="E47" s="74">
        <f>E48+E51</f>
        <v>11.59</v>
      </c>
      <c r="F47" s="74">
        <f>F48+F51</f>
        <v>-11</v>
      </c>
      <c r="G47" s="74">
        <f>E47+F47</f>
        <v>0.58999999999999986</v>
      </c>
      <c r="H47" s="74">
        <f>D47+E47+F47</f>
        <v>626.39</v>
      </c>
    </row>
    <row r="48" spans="1:8" x14ac:dyDescent="0.25">
      <c r="A48" s="77"/>
      <c r="B48" s="78" t="s">
        <v>63</v>
      </c>
      <c r="C48" s="79" t="s">
        <v>49</v>
      </c>
      <c r="D48" s="80">
        <v>543.79999999999995</v>
      </c>
      <c r="E48" s="80">
        <f>E49+E50</f>
        <v>11.83</v>
      </c>
      <c r="F48" s="80">
        <f>F49+F50</f>
        <v>-11</v>
      </c>
      <c r="G48" s="80">
        <f t="shared" ref="G48:G52" si="11">E48+F48</f>
        <v>0.83000000000000007</v>
      </c>
      <c r="H48" s="80">
        <f>D48+E48+F48</f>
        <v>544.63</v>
      </c>
    </row>
    <row r="49" spans="1:10" x14ac:dyDescent="0.25">
      <c r="A49" s="77"/>
      <c r="B49" s="88" t="s">
        <v>64</v>
      </c>
      <c r="C49" s="54">
        <v>100106</v>
      </c>
      <c r="D49" s="82">
        <v>3</v>
      </c>
      <c r="E49" s="83">
        <v>0.83</v>
      </c>
      <c r="F49" s="82">
        <v>0</v>
      </c>
      <c r="G49" s="82">
        <f t="shared" si="11"/>
        <v>0.83</v>
      </c>
      <c r="H49" s="82">
        <f>D49+E49+F49</f>
        <v>3.83</v>
      </c>
    </row>
    <row r="50" spans="1:10" x14ac:dyDescent="0.25">
      <c r="A50" s="77"/>
      <c r="B50" s="88" t="s">
        <v>65</v>
      </c>
      <c r="C50" s="54">
        <v>100130</v>
      </c>
      <c r="D50" s="82">
        <v>44</v>
      </c>
      <c r="E50" s="82">
        <v>11</v>
      </c>
      <c r="F50" s="82">
        <v>-11</v>
      </c>
      <c r="G50" s="74">
        <f t="shared" si="11"/>
        <v>0</v>
      </c>
      <c r="H50" s="82">
        <f>D50+E50+F50</f>
        <v>44</v>
      </c>
    </row>
    <row r="51" spans="1:10" ht="15.75" customHeight="1" x14ac:dyDescent="0.25">
      <c r="A51" s="77"/>
      <c r="B51" s="84" t="s">
        <v>52</v>
      </c>
      <c r="C51" s="79" t="s">
        <v>53</v>
      </c>
      <c r="D51" s="80">
        <f>D52</f>
        <v>0</v>
      </c>
      <c r="E51" s="80">
        <f t="shared" ref="E51:H51" si="12">E52</f>
        <v>-0.24</v>
      </c>
      <c r="F51" s="80">
        <f t="shared" si="12"/>
        <v>0</v>
      </c>
      <c r="G51" s="80">
        <f t="shared" si="11"/>
        <v>-0.24</v>
      </c>
      <c r="H51" s="80">
        <f t="shared" si="12"/>
        <v>-0.24</v>
      </c>
    </row>
    <row r="52" spans="1:10" ht="25.5" x14ac:dyDescent="0.25">
      <c r="A52" s="77"/>
      <c r="B52" s="85" t="s">
        <v>54</v>
      </c>
      <c r="C52" s="54">
        <v>850101</v>
      </c>
      <c r="D52" s="82">
        <v>0</v>
      </c>
      <c r="E52" s="82">
        <v>-0.24</v>
      </c>
      <c r="F52" s="82">
        <v>0</v>
      </c>
      <c r="G52" s="82">
        <f t="shared" si="11"/>
        <v>-0.24</v>
      </c>
      <c r="H52" s="82">
        <f>SUM(D52:F52)</f>
        <v>-0.24</v>
      </c>
    </row>
    <row r="53" spans="1:10" x14ac:dyDescent="0.25">
      <c r="A53" s="89"/>
      <c r="B53" s="90" t="s">
        <v>66</v>
      </c>
      <c r="C53" s="35">
        <v>610205</v>
      </c>
      <c r="D53" s="27">
        <v>755.9</v>
      </c>
      <c r="E53" s="27"/>
      <c r="F53" s="27"/>
      <c r="G53" s="27"/>
      <c r="H53" s="27">
        <f>D53+E53</f>
        <v>755.9</v>
      </c>
      <c r="J53" s="28">
        <f>+J55+H56</f>
        <v>1724.6</v>
      </c>
    </row>
    <row r="54" spans="1:10" x14ac:dyDescent="0.25">
      <c r="A54" s="77"/>
      <c r="B54" s="85"/>
      <c r="C54" s="54"/>
      <c r="D54" s="82"/>
      <c r="E54" s="82"/>
      <c r="F54" s="82"/>
      <c r="G54" s="82"/>
      <c r="H54" s="82"/>
      <c r="J54" s="28"/>
    </row>
    <row r="55" spans="1:10" x14ac:dyDescent="0.25">
      <c r="A55" s="89"/>
      <c r="B55" s="90" t="s">
        <v>67</v>
      </c>
      <c r="C55" s="35">
        <v>6502</v>
      </c>
      <c r="D55" s="27">
        <f>D56+D58</f>
        <v>1624.6</v>
      </c>
      <c r="E55" s="27">
        <f>E60</f>
        <v>100</v>
      </c>
      <c r="F55" s="27"/>
      <c r="G55" s="27">
        <f>E55</f>
        <v>100</v>
      </c>
      <c r="H55" s="27">
        <f>SUM(D55:F55)</f>
        <v>1724.6</v>
      </c>
      <c r="J55" s="28">
        <f>H59+H60</f>
        <v>1718</v>
      </c>
    </row>
    <row r="56" spans="1:10" x14ac:dyDescent="0.25">
      <c r="A56" s="89"/>
      <c r="B56" s="90" t="s">
        <v>68</v>
      </c>
      <c r="C56" s="35">
        <v>650203</v>
      </c>
      <c r="D56" s="27">
        <f>D57</f>
        <v>6.6</v>
      </c>
      <c r="E56" s="27"/>
      <c r="F56" s="27"/>
      <c r="G56" s="27"/>
      <c r="H56" s="27">
        <f>H57</f>
        <v>6.6</v>
      </c>
    </row>
    <row r="57" spans="1:10" x14ac:dyDescent="0.25">
      <c r="A57" s="77"/>
      <c r="B57" s="84" t="s">
        <v>68</v>
      </c>
      <c r="C57" s="79">
        <v>65020301</v>
      </c>
      <c r="D57" s="80">
        <v>6.6</v>
      </c>
      <c r="E57" s="80"/>
      <c r="F57" s="80"/>
      <c r="G57" s="80"/>
      <c r="H57" s="80">
        <f>D57</f>
        <v>6.6</v>
      </c>
    </row>
    <row r="58" spans="1:10" x14ac:dyDescent="0.25">
      <c r="A58" s="89"/>
      <c r="B58" s="90" t="s">
        <v>69</v>
      </c>
      <c r="C58" s="35">
        <v>650204</v>
      </c>
      <c r="D58" s="27">
        <f>D59+D60</f>
        <v>1618</v>
      </c>
      <c r="E58" s="27">
        <f t="shared" ref="E58:G58" si="13">E59+E60</f>
        <v>100</v>
      </c>
      <c r="F58" s="27">
        <f t="shared" si="13"/>
        <v>0</v>
      </c>
      <c r="G58" s="27">
        <f t="shared" si="13"/>
        <v>100</v>
      </c>
      <c r="H58" s="27">
        <f>D58+E58</f>
        <v>1718</v>
      </c>
    </row>
    <row r="59" spans="1:10" x14ac:dyDescent="0.25">
      <c r="A59" s="77"/>
      <c r="B59" s="78" t="s">
        <v>70</v>
      </c>
      <c r="C59" s="79">
        <v>65020401</v>
      </c>
      <c r="D59" s="80">
        <v>1049</v>
      </c>
      <c r="E59" s="80"/>
      <c r="F59" s="80"/>
      <c r="G59" s="80"/>
      <c r="H59" s="80">
        <f>D59</f>
        <v>1049</v>
      </c>
    </row>
    <row r="60" spans="1:10" x14ac:dyDescent="0.25">
      <c r="A60" s="77"/>
      <c r="B60" s="78" t="s">
        <v>71</v>
      </c>
      <c r="C60" s="79">
        <v>65020402</v>
      </c>
      <c r="D60" s="80">
        <v>569</v>
      </c>
      <c r="E60" s="80">
        <f>E61</f>
        <v>100</v>
      </c>
      <c r="F60" s="80"/>
      <c r="G60" s="80">
        <f t="shared" ref="G60:G64" si="14">E60</f>
        <v>100</v>
      </c>
      <c r="H60" s="80">
        <f t="shared" ref="H60:H64" si="15">SUM(D60:F60)</f>
        <v>669</v>
      </c>
    </row>
    <row r="61" spans="1:10" x14ac:dyDescent="0.25">
      <c r="A61" s="77"/>
      <c r="B61" s="78" t="s">
        <v>72</v>
      </c>
      <c r="C61" s="79" t="s">
        <v>73</v>
      </c>
      <c r="D61" s="80">
        <v>397</v>
      </c>
      <c r="E61" s="80">
        <f>E62+E64</f>
        <v>100</v>
      </c>
      <c r="F61" s="80"/>
      <c r="G61" s="80">
        <f t="shared" si="14"/>
        <v>100</v>
      </c>
      <c r="H61" s="80">
        <f t="shared" si="15"/>
        <v>497</v>
      </c>
    </row>
    <row r="62" spans="1:10" x14ac:dyDescent="0.25">
      <c r="A62" s="77"/>
      <c r="B62" s="88" t="s">
        <v>74</v>
      </c>
      <c r="C62" s="54">
        <v>2002</v>
      </c>
      <c r="D62" s="82">
        <v>30</v>
      </c>
      <c r="E62" s="82">
        <v>97</v>
      </c>
      <c r="F62" s="82"/>
      <c r="G62" s="82">
        <f t="shared" si="14"/>
        <v>97</v>
      </c>
      <c r="H62" s="82">
        <f t="shared" si="15"/>
        <v>127</v>
      </c>
    </row>
    <row r="63" spans="1:10" x14ac:dyDescent="0.25">
      <c r="A63" s="77"/>
      <c r="B63" s="78" t="s">
        <v>75</v>
      </c>
      <c r="C63" s="79">
        <v>2030</v>
      </c>
      <c r="D63" s="80">
        <f>D64</f>
        <v>4</v>
      </c>
      <c r="E63" s="80">
        <f t="shared" ref="E63:H63" si="16">E64</f>
        <v>3</v>
      </c>
      <c r="F63" s="80"/>
      <c r="G63" s="80">
        <f t="shared" si="16"/>
        <v>3</v>
      </c>
      <c r="H63" s="80">
        <f t="shared" si="16"/>
        <v>7</v>
      </c>
    </row>
    <row r="64" spans="1:10" x14ac:dyDescent="0.25">
      <c r="A64" s="77"/>
      <c r="B64" s="88" t="s">
        <v>76</v>
      </c>
      <c r="C64" s="54">
        <v>203030</v>
      </c>
      <c r="D64" s="82">
        <v>4</v>
      </c>
      <c r="E64" s="82">
        <v>3</v>
      </c>
      <c r="F64" s="82"/>
      <c r="G64" s="82">
        <f t="shared" si="14"/>
        <v>3</v>
      </c>
      <c r="H64" s="82">
        <f t="shared" si="15"/>
        <v>7</v>
      </c>
    </row>
    <row r="65" spans="1:10" x14ac:dyDescent="0.25">
      <c r="A65" s="65"/>
      <c r="B65" s="66"/>
      <c r="C65" s="87"/>
      <c r="D65" s="73"/>
      <c r="E65" s="74"/>
      <c r="F65" s="74"/>
      <c r="G65" s="74"/>
      <c r="H65" s="74"/>
    </row>
    <row r="66" spans="1:10" x14ac:dyDescent="0.25">
      <c r="A66" s="68"/>
      <c r="B66" s="69" t="s">
        <v>77</v>
      </c>
      <c r="C66" s="35">
        <v>6602</v>
      </c>
      <c r="D66" s="75">
        <v>1750</v>
      </c>
      <c r="E66" s="27">
        <f>E68+E71</f>
        <v>187.41</v>
      </c>
      <c r="F66" s="27"/>
      <c r="G66" s="27">
        <f>E66</f>
        <v>187.41</v>
      </c>
      <c r="H66" s="27">
        <f>SUM(D66:F66)</f>
        <v>1937.41</v>
      </c>
    </row>
    <row r="67" spans="1:10" x14ac:dyDescent="0.25">
      <c r="A67" s="65"/>
      <c r="B67" s="66" t="s">
        <v>78</v>
      </c>
      <c r="C67" s="87">
        <v>66020601</v>
      </c>
      <c r="D67" s="73">
        <v>492</v>
      </c>
      <c r="E67" s="91">
        <f>E68</f>
        <v>200</v>
      </c>
      <c r="F67" s="74"/>
      <c r="G67" s="91">
        <f t="shared" ref="G67:G73" si="17">E67</f>
        <v>200</v>
      </c>
      <c r="H67" s="74">
        <f>SUM(D67:F67)</f>
        <v>692</v>
      </c>
    </row>
    <row r="68" spans="1:10" x14ac:dyDescent="0.25">
      <c r="A68" s="77"/>
      <c r="B68" s="78" t="s">
        <v>79</v>
      </c>
      <c r="C68" s="79" t="s">
        <v>80</v>
      </c>
      <c r="D68" s="92">
        <v>487</v>
      </c>
      <c r="E68" s="93">
        <f>E70</f>
        <v>200</v>
      </c>
      <c r="F68" s="80"/>
      <c r="G68" s="93">
        <f t="shared" si="17"/>
        <v>200</v>
      </c>
      <c r="H68" s="80">
        <f>SUM(D68:F68)</f>
        <v>687</v>
      </c>
    </row>
    <row r="69" spans="1:10" x14ac:dyDescent="0.25">
      <c r="A69" s="77"/>
      <c r="B69" s="78" t="s">
        <v>81</v>
      </c>
      <c r="C69" s="79">
        <v>5101</v>
      </c>
      <c r="D69" s="92">
        <v>300</v>
      </c>
      <c r="E69" s="93">
        <f>E70</f>
        <v>200</v>
      </c>
      <c r="F69" s="80"/>
      <c r="G69" s="93">
        <f t="shared" si="17"/>
        <v>200</v>
      </c>
      <c r="H69" s="80">
        <f>H70</f>
        <v>500</v>
      </c>
    </row>
    <row r="70" spans="1:10" ht="25.5" x14ac:dyDescent="0.25">
      <c r="A70" s="94"/>
      <c r="B70" s="85" t="s">
        <v>82</v>
      </c>
      <c r="C70" s="54">
        <v>510146</v>
      </c>
      <c r="D70" s="60">
        <v>300</v>
      </c>
      <c r="E70" s="82">
        <v>200</v>
      </c>
      <c r="F70" s="82"/>
      <c r="G70" s="95">
        <f t="shared" si="17"/>
        <v>200</v>
      </c>
      <c r="H70" s="82">
        <f>SUM(D70:F70)</f>
        <v>500</v>
      </c>
    </row>
    <row r="71" spans="1:10" x14ac:dyDescent="0.25">
      <c r="A71" s="96"/>
      <c r="B71" s="97" t="s">
        <v>83</v>
      </c>
      <c r="C71" s="98">
        <v>660208</v>
      </c>
      <c r="D71" s="99">
        <v>1258</v>
      </c>
      <c r="E71" s="100">
        <f>E72</f>
        <v>-12.59</v>
      </c>
      <c r="F71" s="100"/>
      <c r="G71" s="74">
        <f t="shared" si="17"/>
        <v>-12.59</v>
      </c>
      <c r="H71" s="100">
        <f t="shared" ref="H71:H73" si="18">SUM(D71:F71)</f>
        <v>1245.4100000000001</v>
      </c>
      <c r="J71" s="101">
        <f>D71+D67</f>
        <v>1750</v>
      </c>
    </row>
    <row r="72" spans="1:10" x14ac:dyDescent="0.25">
      <c r="A72" s="102"/>
      <c r="B72" s="103" t="s">
        <v>52</v>
      </c>
      <c r="C72" s="104" t="s">
        <v>53</v>
      </c>
      <c r="D72" s="105">
        <f>D73</f>
        <v>0</v>
      </c>
      <c r="E72" s="105">
        <f>E73</f>
        <v>-12.59</v>
      </c>
      <c r="F72" s="105"/>
      <c r="G72" s="80">
        <f t="shared" si="17"/>
        <v>-12.59</v>
      </c>
      <c r="H72" s="105">
        <f t="shared" si="18"/>
        <v>-12.59</v>
      </c>
    </row>
    <row r="73" spans="1:10" ht="26.25" x14ac:dyDescent="0.25">
      <c r="A73" s="102"/>
      <c r="B73" s="106" t="s">
        <v>54</v>
      </c>
      <c r="C73" s="54">
        <v>850101</v>
      </c>
      <c r="D73" s="107">
        <v>0</v>
      </c>
      <c r="E73" s="107">
        <v>-12.59</v>
      </c>
      <c r="F73" s="107"/>
      <c r="G73" s="82">
        <f t="shared" si="17"/>
        <v>-12.59</v>
      </c>
      <c r="H73" s="107">
        <f t="shared" si="18"/>
        <v>-12.59</v>
      </c>
    </row>
    <row r="74" spans="1:10" x14ac:dyDescent="0.25">
      <c r="A74" s="94"/>
      <c r="B74" s="85"/>
      <c r="C74" s="54"/>
      <c r="D74" s="60"/>
      <c r="E74" s="82"/>
      <c r="F74" s="82"/>
      <c r="G74" s="82"/>
      <c r="H74" s="82"/>
    </row>
    <row r="75" spans="1:10" x14ac:dyDescent="0.25">
      <c r="A75" s="68"/>
      <c r="B75" s="90" t="s">
        <v>84</v>
      </c>
      <c r="C75" s="35">
        <v>6702</v>
      </c>
      <c r="D75" s="75">
        <f>D76+D89+D94+D95</f>
        <v>2193.5</v>
      </c>
      <c r="E75" s="75">
        <f t="shared" ref="E75:H75" si="19">E76+E89+E94+E95</f>
        <v>135</v>
      </c>
      <c r="F75" s="75">
        <f t="shared" si="19"/>
        <v>0</v>
      </c>
      <c r="G75" s="75">
        <f t="shared" si="19"/>
        <v>135</v>
      </c>
      <c r="H75" s="75">
        <f t="shared" si="19"/>
        <v>2328.5</v>
      </c>
    </row>
    <row r="76" spans="1:10" x14ac:dyDescent="0.25">
      <c r="A76" s="108"/>
      <c r="B76" s="109" t="s">
        <v>85</v>
      </c>
      <c r="C76" s="110">
        <v>670203</v>
      </c>
      <c r="D76" s="111">
        <f>D77+D78</f>
        <v>1001.5</v>
      </c>
      <c r="E76" s="112">
        <f>E78</f>
        <v>105</v>
      </c>
      <c r="F76" s="112"/>
      <c r="G76" s="112">
        <f>E76</f>
        <v>105</v>
      </c>
      <c r="H76" s="112">
        <f>D76+G76</f>
        <v>1106.5</v>
      </c>
    </row>
    <row r="77" spans="1:10" x14ac:dyDescent="0.25">
      <c r="A77" s="68"/>
      <c r="B77" s="90" t="s">
        <v>86</v>
      </c>
      <c r="C77" s="35">
        <v>67020302</v>
      </c>
      <c r="D77" s="75">
        <v>159.4</v>
      </c>
      <c r="E77" s="27"/>
      <c r="F77" s="27"/>
      <c r="G77" s="27">
        <f>D77</f>
        <v>159.4</v>
      </c>
      <c r="H77" s="27">
        <f>D77+E77</f>
        <v>159.4</v>
      </c>
    </row>
    <row r="78" spans="1:10" x14ac:dyDescent="0.25">
      <c r="A78" s="68"/>
      <c r="B78" s="90" t="s">
        <v>87</v>
      </c>
      <c r="C78" s="35">
        <v>67020306</v>
      </c>
      <c r="D78" s="75">
        <v>842.1</v>
      </c>
      <c r="E78" s="27">
        <f>E79+E81+E87</f>
        <v>105</v>
      </c>
      <c r="F78" s="27"/>
      <c r="G78" s="27">
        <f t="shared" ref="G78:G93" si="20">E78</f>
        <v>105</v>
      </c>
      <c r="H78" s="27">
        <f t="shared" ref="H78:H81" si="21">SUM(D78:F78)</f>
        <v>947.1</v>
      </c>
    </row>
    <row r="79" spans="1:10" x14ac:dyDescent="0.25">
      <c r="A79" s="94"/>
      <c r="B79" s="84" t="s">
        <v>63</v>
      </c>
      <c r="C79" s="79" t="s">
        <v>88</v>
      </c>
      <c r="D79" s="92">
        <v>201.7</v>
      </c>
      <c r="E79" s="80">
        <f>E80</f>
        <v>1.49</v>
      </c>
      <c r="F79" s="80"/>
      <c r="G79" s="80">
        <f t="shared" si="20"/>
        <v>1.49</v>
      </c>
      <c r="H79" s="80">
        <f t="shared" si="21"/>
        <v>203.19</v>
      </c>
    </row>
    <row r="80" spans="1:10" x14ac:dyDescent="0.25">
      <c r="A80" s="94"/>
      <c r="B80" s="113" t="s">
        <v>51</v>
      </c>
      <c r="C80" s="54">
        <v>100101</v>
      </c>
      <c r="D80" s="60">
        <v>182.5</v>
      </c>
      <c r="E80" s="83">
        <v>1.49</v>
      </c>
      <c r="F80" s="82"/>
      <c r="G80" s="82">
        <f t="shared" si="20"/>
        <v>1.49</v>
      </c>
      <c r="H80" s="82">
        <f t="shared" si="21"/>
        <v>183.99</v>
      </c>
    </row>
    <row r="81" spans="1:8" x14ac:dyDescent="0.25">
      <c r="A81" s="77"/>
      <c r="B81" s="84" t="s">
        <v>89</v>
      </c>
      <c r="C81" s="79" t="s">
        <v>90</v>
      </c>
      <c r="D81" s="92">
        <v>640.4</v>
      </c>
      <c r="E81" s="92">
        <f>E82+E85</f>
        <v>104</v>
      </c>
      <c r="F81" s="92"/>
      <c r="G81" s="92">
        <f t="shared" si="20"/>
        <v>104</v>
      </c>
      <c r="H81" s="80">
        <f t="shared" si="21"/>
        <v>744.4</v>
      </c>
    </row>
    <row r="82" spans="1:8" x14ac:dyDescent="0.25">
      <c r="A82" s="77"/>
      <c r="B82" s="84" t="s">
        <v>89</v>
      </c>
      <c r="C82" s="79">
        <v>2001</v>
      </c>
      <c r="D82" s="92">
        <v>174.4</v>
      </c>
      <c r="E82" s="114">
        <f>E83+E84</f>
        <v>4</v>
      </c>
      <c r="F82" s="92"/>
      <c r="G82" s="92">
        <f t="shared" si="20"/>
        <v>4</v>
      </c>
      <c r="H82" s="80">
        <f t="shared" ref="H82:H84" si="22">SUM(D82:F82)</f>
        <v>178.4</v>
      </c>
    </row>
    <row r="83" spans="1:8" x14ac:dyDescent="0.25">
      <c r="A83" s="94"/>
      <c r="B83" s="85" t="s">
        <v>91</v>
      </c>
      <c r="C83" s="54">
        <v>200102</v>
      </c>
      <c r="D83" s="60">
        <v>2</v>
      </c>
      <c r="E83" s="60">
        <v>2</v>
      </c>
      <c r="F83" s="60"/>
      <c r="G83" s="60">
        <f t="shared" si="20"/>
        <v>2</v>
      </c>
      <c r="H83" s="82">
        <f>D83+E83</f>
        <v>4</v>
      </c>
    </row>
    <row r="84" spans="1:8" ht="16.5" customHeight="1" x14ac:dyDescent="0.25">
      <c r="A84" s="94"/>
      <c r="B84" s="85" t="s">
        <v>92</v>
      </c>
      <c r="C84" s="54">
        <v>200130</v>
      </c>
      <c r="D84" s="60">
        <v>43.5</v>
      </c>
      <c r="E84" s="60">
        <v>2</v>
      </c>
      <c r="F84" s="60"/>
      <c r="G84" s="60">
        <f t="shared" si="20"/>
        <v>2</v>
      </c>
      <c r="H84" s="82">
        <f t="shared" si="22"/>
        <v>45.5</v>
      </c>
    </row>
    <row r="85" spans="1:8" x14ac:dyDescent="0.25">
      <c r="A85" s="77"/>
      <c r="B85" s="84" t="s">
        <v>75</v>
      </c>
      <c r="C85" s="79">
        <v>2030</v>
      </c>
      <c r="D85" s="92">
        <v>390</v>
      </c>
      <c r="E85" s="92">
        <f>E86</f>
        <v>100</v>
      </c>
      <c r="F85" s="92"/>
      <c r="G85" s="92">
        <f t="shared" si="20"/>
        <v>100</v>
      </c>
      <c r="H85" s="80">
        <f>SUM(D85:F85)</f>
        <v>490</v>
      </c>
    </row>
    <row r="86" spans="1:8" x14ac:dyDescent="0.25">
      <c r="A86" s="94"/>
      <c r="B86" s="85" t="s">
        <v>76</v>
      </c>
      <c r="C86" s="54">
        <v>203030</v>
      </c>
      <c r="D86" s="60">
        <v>385</v>
      </c>
      <c r="E86" s="60">
        <v>100</v>
      </c>
      <c r="F86" s="60"/>
      <c r="G86" s="60">
        <f t="shared" si="20"/>
        <v>100</v>
      </c>
      <c r="H86" s="82">
        <f>SUM(D86:F86)</f>
        <v>485</v>
      </c>
    </row>
    <row r="87" spans="1:8" ht="18" customHeight="1" x14ac:dyDescent="0.25">
      <c r="A87" s="94"/>
      <c r="B87" s="84" t="s">
        <v>52</v>
      </c>
      <c r="C87" s="79" t="s">
        <v>53</v>
      </c>
      <c r="D87" s="80">
        <f>D88</f>
        <v>0</v>
      </c>
      <c r="E87" s="92">
        <f>E88</f>
        <v>-0.49</v>
      </c>
      <c r="F87" s="92"/>
      <c r="G87" s="92">
        <f t="shared" si="20"/>
        <v>-0.49</v>
      </c>
      <c r="H87" s="80">
        <f>SUM(D87:F87)</f>
        <v>-0.49</v>
      </c>
    </row>
    <row r="88" spans="1:8" ht="25.5" x14ac:dyDescent="0.25">
      <c r="A88" s="94"/>
      <c r="B88" s="85" t="s">
        <v>54</v>
      </c>
      <c r="C88" s="54" t="s">
        <v>93</v>
      </c>
      <c r="D88" s="82">
        <v>0</v>
      </c>
      <c r="E88" s="60">
        <v>-0.49</v>
      </c>
      <c r="F88" s="60"/>
      <c r="G88" s="60">
        <f t="shared" si="20"/>
        <v>-0.49</v>
      </c>
      <c r="H88" s="82">
        <f>SUM(D88:F88)</f>
        <v>-0.49</v>
      </c>
    </row>
    <row r="89" spans="1:8" x14ac:dyDescent="0.25">
      <c r="A89" s="108"/>
      <c r="B89" s="109" t="s">
        <v>94</v>
      </c>
      <c r="C89" s="110">
        <v>670205</v>
      </c>
      <c r="D89" s="112">
        <f>D90+D91</f>
        <v>892</v>
      </c>
      <c r="E89" s="111">
        <f>E91</f>
        <v>10</v>
      </c>
      <c r="F89" s="111"/>
      <c r="G89" s="111">
        <f>G91</f>
        <v>10</v>
      </c>
      <c r="H89" s="112">
        <f>H90+H91</f>
        <v>902</v>
      </c>
    </row>
    <row r="90" spans="1:8" x14ac:dyDescent="0.25">
      <c r="A90" s="68"/>
      <c r="B90" s="90" t="s">
        <v>95</v>
      </c>
      <c r="C90" s="35">
        <v>67020501</v>
      </c>
      <c r="D90" s="27">
        <v>370</v>
      </c>
      <c r="E90" s="75"/>
      <c r="F90" s="75"/>
      <c r="G90" s="75"/>
      <c r="H90" s="27">
        <f>D90</f>
        <v>370</v>
      </c>
    </row>
    <row r="91" spans="1:8" x14ac:dyDescent="0.25">
      <c r="A91" s="115"/>
      <c r="B91" s="90" t="s">
        <v>96</v>
      </c>
      <c r="C91" s="35">
        <v>67020503</v>
      </c>
      <c r="D91" s="27">
        <v>522</v>
      </c>
      <c r="E91" s="75">
        <f>E92</f>
        <v>10</v>
      </c>
      <c r="F91" s="75"/>
      <c r="G91" s="75">
        <f t="shared" si="20"/>
        <v>10</v>
      </c>
      <c r="H91" s="27">
        <f>SUM(D91:F91)</f>
        <v>532</v>
      </c>
    </row>
    <row r="92" spans="1:8" x14ac:dyDescent="0.25">
      <c r="A92" s="65"/>
      <c r="B92" s="116" t="s">
        <v>97</v>
      </c>
      <c r="C92" s="116" t="s">
        <v>98</v>
      </c>
      <c r="D92" s="74">
        <v>191</v>
      </c>
      <c r="E92" s="73">
        <v>10</v>
      </c>
      <c r="F92" s="73"/>
      <c r="G92" s="73">
        <f t="shared" si="20"/>
        <v>10</v>
      </c>
      <c r="H92" s="80">
        <f t="shared" ref="H92:H93" si="23">SUM(D92:F92)</f>
        <v>201</v>
      </c>
    </row>
    <row r="93" spans="1:8" x14ac:dyDescent="0.25">
      <c r="A93" s="94"/>
      <c r="B93" s="85" t="s">
        <v>99</v>
      </c>
      <c r="C93" s="54">
        <v>710101</v>
      </c>
      <c r="D93" s="82">
        <v>191</v>
      </c>
      <c r="E93" s="60">
        <v>10</v>
      </c>
      <c r="F93" s="60"/>
      <c r="G93" s="60">
        <f t="shared" si="20"/>
        <v>10</v>
      </c>
      <c r="H93" s="82">
        <f t="shared" si="23"/>
        <v>201</v>
      </c>
    </row>
    <row r="94" spans="1:8" x14ac:dyDescent="0.25">
      <c r="A94" s="117"/>
      <c r="B94" s="109" t="s">
        <v>100</v>
      </c>
      <c r="C94" s="110">
        <v>670206</v>
      </c>
      <c r="D94" s="111">
        <v>300</v>
      </c>
      <c r="E94" s="111"/>
      <c r="F94" s="111"/>
      <c r="G94" s="111"/>
      <c r="H94" s="112">
        <v>300</v>
      </c>
    </row>
    <row r="95" spans="1:8" x14ac:dyDescent="0.25">
      <c r="A95" s="117"/>
      <c r="B95" s="109" t="s">
        <v>101</v>
      </c>
      <c r="C95" s="110">
        <v>670250</v>
      </c>
      <c r="D95" s="112">
        <f>D96</f>
        <v>0</v>
      </c>
      <c r="E95" s="112">
        <f t="shared" ref="E95:H97" si="24">E96</f>
        <v>20</v>
      </c>
      <c r="F95" s="112"/>
      <c r="G95" s="112">
        <f t="shared" si="24"/>
        <v>20</v>
      </c>
      <c r="H95" s="112">
        <f t="shared" si="24"/>
        <v>20</v>
      </c>
    </row>
    <row r="96" spans="1:8" x14ac:dyDescent="0.25">
      <c r="A96" s="94"/>
      <c r="B96" s="84" t="s">
        <v>89</v>
      </c>
      <c r="C96" s="79" t="s">
        <v>73</v>
      </c>
      <c r="D96" s="80">
        <f>D97</f>
        <v>0</v>
      </c>
      <c r="E96" s="80">
        <f t="shared" si="24"/>
        <v>20</v>
      </c>
      <c r="F96" s="80"/>
      <c r="G96" s="80">
        <f t="shared" si="24"/>
        <v>20</v>
      </c>
      <c r="H96" s="80">
        <f t="shared" si="24"/>
        <v>20</v>
      </c>
    </row>
    <row r="97" spans="1:10" x14ac:dyDescent="0.25">
      <c r="A97" s="94"/>
      <c r="B97" s="84" t="s">
        <v>75</v>
      </c>
      <c r="C97" s="79">
        <v>2030</v>
      </c>
      <c r="D97" s="82">
        <f>D98</f>
        <v>0</v>
      </c>
      <c r="E97" s="82">
        <f t="shared" si="24"/>
        <v>20</v>
      </c>
      <c r="F97" s="82"/>
      <c r="G97" s="82">
        <f t="shared" si="24"/>
        <v>20</v>
      </c>
      <c r="H97" s="82">
        <f t="shared" si="24"/>
        <v>20</v>
      </c>
    </row>
    <row r="98" spans="1:10" x14ac:dyDescent="0.25">
      <c r="A98" s="94"/>
      <c r="B98" s="85" t="s">
        <v>76</v>
      </c>
      <c r="C98" s="54">
        <v>203030</v>
      </c>
      <c r="D98" s="82">
        <v>0</v>
      </c>
      <c r="E98" s="60">
        <v>20</v>
      </c>
      <c r="F98" s="60"/>
      <c r="G98" s="60">
        <f>E98</f>
        <v>20</v>
      </c>
      <c r="H98" s="82">
        <f>D98+G98</f>
        <v>20</v>
      </c>
    </row>
    <row r="99" spans="1:10" x14ac:dyDescent="0.25">
      <c r="A99" s="94"/>
      <c r="B99" s="85"/>
      <c r="C99" s="54"/>
      <c r="D99" s="82"/>
      <c r="E99" s="60"/>
      <c r="F99" s="60"/>
      <c r="G99" s="60"/>
      <c r="H99" s="82"/>
    </row>
    <row r="100" spans="1:10" x14ac:dyDescent="0.25">
      <c r="A100" s="68"/>
      <c r="B100" s="90" t="s">
        <v>102</v>
      </c>
      <c r="C100" s="35">
        <v>6802</v>
      </c>
      <c r="D100" s="27">
        <f>D101+D103+D107</f>
        <v>5203.3</v>
      </c>
      <c r="E100" s="75">
        <f>E103</f>
        <v>2.4500000000000002</v>
      </c>
      <c r="F100" s="75"/>
      <c r="G100" s="75">
        <f>E100</f>
        <v>2.4500000000000002</v>
      </c>
      <c r="H100" s="27">
        <f>SUM(D100:F100)</f>
        <v>5205.75</v>
      </c>
    </row>
    <row r="101" spans="1:10" x14ac:dyDescent="0.25">
      <c r="A101" s="68"/>
      <c r="B101" s="90" t="s">
        <v>103</v>
      </c>
      <c r="C101" s="35">
        <v>680205</v>
      </c>
      <c r="D101" s="27">
        <f>D102</f>
        <v>4588.1000000000004</v>
      </c>
      <c r="E101" s="75"/>
      <c r="F101" s="75"/>
      <c r="G101" s="75"/>
      <c r="H101" s="27">
        <f>D101</f>
        <v>4588.1000000000004</v>
      </c>
    </row>
    <row r="102" spans="1:10" x14ac:dyDescent="0.25">
      <c r="A102" s="68"/>
      <c r="B102" s="90" t="s">
        <v>104</v>
      </c>
      <c r="C102" s="35">
        <v>68020502</v>
      </c>
      <c r="D102" s="27">
        <v>4588.1000000000004</v>
      </c>
      <c r="E102" s="75"/>
      <c r="F102" s="75"/>
      <c r="G102" s="75"/>
      <c r="H102" s="27">
        <f>D102</f>
        <v>4588.1000000000004</v>
      </c>
    </row>
    <row r="103" spans="1:10" x14ac:dyDescent="0.25">
      <c r="A103" s="68"/>
      <c r="B103" s="90" t="s">
        <v>105</v>
      </c>
      <c r="C103" s="35">
        <v>680206</v>
      </c>
      <c r="D103" s="27">
        <v>465.2</v>
      </c>
      <c r="E103" s="75">
        <f>E104</f>
        <v>2.4500000000000002</v>
      </c>
      <c r="F103" s="75"/>
      <c r="G103" s="75">
        <f>E103</f>
        <v>2.4500000000000002</v>
      </c>
      <c r="H103" s="27">
        <f t="shared" ref="H103:H106" si="25">SUM(D103:F103)</f>
        <v>467.65</v>
      </c>
    </row>
    <row r="104" spans="1:10" x14ac:dyDescent="0.25">
      <c r="A104" s="77"/>
      <c r="B104" s="84" t="s">
        <v>63</v>
      </c>
      <c r="C104" s="79" t="s">
        <v>88</v>
      </c>
      <c r="D104" s="80">
        <v>381.4</v>
      </c>
      <c r="E104" s="92">
        <f>E106</f>
        <v>2.4500000000000002</v>
      </c>
      <c r="F104" s="92"/>
      <c r="G104" s="92">
        <f>E104</f>
        <v>2.4500000000000002</v>
      </c>
      <c r="H104" s="81">
        <f t="shared" si="25"/>
        <v>383.84999999999997</v>
      </c>
    </row>
    <row r="105" spans="1:10" x14ac:dyDescent="0.25">
      <c r="A105" s="77"/>
      <c r="B105" s="84" t="s">
        <v>106</v>
      </c>
      <c r="C105" s="79">
        <v>1001</v>
      </c>
      <c r="D105" s="80">
        <v>370.9</v>
      </c>
      <c r="E105" s="92">
        <f>E106</f>
        <v>2.4500000000000002</v>
      </c>
      <c r="F105" s="92"/>
      <c r="G105" s="92">
        <f>E105</f>
        <v>2.4500000000000002</v>
      </c>
      <c r="H105" s="81">
        <f>D105+E105</f>
        <v>373.34999999999997</v>
      </c>
    </row>
    <row r="106" spans="1:10" x14ac:dyDescent="0.25">
      <c r="A106" s="94"/>
      <c r="B106" s="85" t="s">
        <v>51</v>
      </c>
      <c r="C106" s="54">
        <v>100101</v>
      </c>
      <c r="D106" s="60">
        <v>348</v>
      </c>
      <c r="E106" s="118">
        <v>2.4500000000000002</v>
      </c>
      <c r="F106" s="60"/>
      <c r="G106" s="60">
        <f>E106</f>
        <v>2.4500000000000002</v>
      </c>
      <c r="H106" s="33">
        <f t="shared" si="25"/>
        <v>350.45</v>
      </c>
      <c r="I106" s="101"/>
      <c r="J106" s="28" t="s">
        <v>107</v>
      </c>
    </row>
    <row r="107" spans="1:10" x14ac:dyDescent="0.25">
      <c r="A107" s="68"/>
      <c r="B107" s="90" t="s">
        <v>108</v>
      </c>
      <c r="C107" s="35">
        <v>680215</v>
      </c>
      <c r="D107" s="75">
        <f>D108</f>
        <v>150</v>
      </c>
      <c r="E107" s="119"/>
      <c r="F107" s="75"/>
      <c r="G107" s="75"/>
      <c r="H107" s="27">
        <f>D107</f>
        <v>150</v>
      </c>
      <c r="I107" s="101"/>
      <c r="J107" s="28"/>
    </row>
    <row r="108" spans="1:10" x14ac:dyDescent="0.25">
      <c r="A108" s="77"/>
      <c r="B108" s="84" t="s">
        <v>109</v>
      </c>
      <c r="C108" s="79">
        <v>680201501</v>
      </c>
      <c r="D108" s="92">
        <v>150</v>
      </c>
      <c r="E108" s="114"/>
      <c r="F108" s="92"/>
      <c r="G108" s="92"/>
      <c r="H108" s="81">
        <f>D108</f>
        <v>150</v>
      </c>
      <c r="I108" s="101"/>
      <c r="J108" s="28"/>
    </row>
    <row r="109" spans="1:10" x14ac:dyDescent="0.25">
      <c r="A109" s="94"/>
      <c r="B109" s="85"/>
      <c r="C109" s="54"/>
      <c r="D109" s="60"/>
      <c r="E109" s="60"/>
      <c r="F109" s="60"/>
      <c r="G109" s="60"/>
      <c r="H109" s="82"/>
    </row>
    <row r="110" spans="1:10" x14ac:dyDescent="0.25">
      <c r="A110" s="77"/>
      <c r="B110" s="120" t="s">
        <v>110</v>
      </c>
      <c r="C110" s="121" t="s">
        <v>111</v>
      </c>
      <c r="D110" s="119">
        <f>D111+D113+D115+D116</f>
        <v>12108.18</v>
      </c>
      <c r="E110" s="119">
        <f>E116</f>
        <v>50</v>
      </c>
      <c r="F110" s="119"/>
      <c r="G110" s="119">
        <f>E110</f>
        <v>50</v>
      </c>
      <c r="H110" s="122">
        <f t="shared" ref="H110:H119" si="26">SUM(D110:E110)</f>
        <v>12158.18</v>
      </c>
    </row>
    <row r="111" spans="1:10" x14ac:dyDescent="0.25">
      <c r="A111" s="77"/>
      <c r="B111" s="120" t="s">
        <v>112</v>
      </c>
      <c r="C111" s="121" t="s">
        <v>113</v>
      </c>
      <c r="D111" s="119">
        <f>D112</f>
        <v>353.5</v>
      </c>
      <c r="E111" s="119"/>
      <c r="F111" s="119"/>
      <c r="G111" s="119"/>
      <c r="H111" s="122">
        <f t="shared" si="26"/>
        <v>353.5</v>
      </c>
    </row>
    <row r="112" spans="1:10" x14ac:dyDescent="0.25">
      <c r="A112" s="123"/>
      <c r="B112" s="124" t="s">
        <v>114</v>
      </c>
      <c r="C112" s="125" t="s">
        <v>115</v>
      </c>
      <c r="D112" s="126">
        <v>353.5</v>
      </c>
      <c r="E112" s="126"/>
      <c r="F112" s="126"/>
      <c r="G112" s="126"/>
      <c r="H112" s="127">
        <f t="shared" si="26"/>
        <v>353.5</v>
      </c>
    </row>
    <row r="113" spans="1:8" x14ac:dyDescent="0.25">
      <c r="A113" s="77"/>
      <c r="B113" s="120" t="s">
        <v>116</v>
      </c>
      <c r="C113" s="121" t="s">
        <v>117</v>
      </c>
      <c r="D113" s="119">
        <f>D114</f>
        <v>579.5</v>
      </c>
      <c r="E113" s="119"/>
      <c r="F113" s="119"/>
      <c r="G113" s="119"/>
      <c r="H113" s="122">
        <f t="shared" si="26"/>
        <v>579.5</v>
      </c>
    </row>
    <row r="114" spans="1:8" x14ac:dyDescent="0.25">
      <c r="A114" s="123"/>
      <c r="B114" s="124" t="s">
        <v>116</v>
      </c>
      <c r="C114" s="125" t="s">
        <v>118</v>
      </c>
      <c r="D114" s="126">
        <v>579.5</v>
      </c>
      <c r="E114" s="126"/>
      <c r="F114" s="126"/>
      <c r="G114" s="126"/>
      <c r="H114" s="127">
        <f t="shared" si="26"/>
        <v>579.5</v>
      </c>
    </row>
    <row r="115" spans="1:8" x14ac:dyDescent="0.25">
      <c r="A115" s="77"/>
      <c r="B115" s="120" t="s">
        <v>119</v>
      </c>
      <c r="C115" s="121" t="s">
        <v>120</v>
      </c>
      <c r="D115" s="119">
        <v>10775.18</v>
      </c>
      <c r="E115" s="119"/>
      <c r="F115" s="119"/>
      <c r="G115" s="119"/>
      <c r="H115" s="122">
        <f t="shared" si="26"/>
        <v>10775.18</v>
      </c>
    </row>
    <row r="116" spans="1:8" x14ac:dyDescent="0.25">
      <c r="A116" s="68"/>
      <c r="B116" s="128" t="s">
        <v>121</v>
      </c>
      <c r="C116" s="129">
        <v>700207</v>
      </c>
      <c r="D116" s="130">
        <v>400</v>
      </c>
      <c r="E116" s="130">
        <f>E117</f>
        <v>50</v>
      </c>
      <c r="F116" s="130"/>
      <c r="G116" s="130">
        <f>E116</f>
        <v>50</v>
      </c>
      <c r="H116" s="130">
        <f t="shared" si="26"/>
        <v>450</v>
      </c>
    </row>
    <row r="117" spans="1:8" x14ac:dyDescent="0.25">
      <c r="A117" s="65"/>
      <c r="B117" s="131" t="s">
        <v>97</v>
      </c>
      <c r="C117" s="132" t="s">
        <v>122</v>
      </c>
      <c r="D117" s="133">
        <v>400</v>
      </c>
      <c r="E117" s="133">
        <f>E118</f>
        <v>50</v>
      </c>
      <c r="F117" s="133"/>
      <c r="G117" s="133">
        <f>E117</f>
        <v>50</v>
      </c>
      <c r="H117" s="133">
        <f t="shared" si="26"/>
        <v>450</v>
      </c>
    </row>
    <row r="118" spans="1:8" x14ac:dyDescent="0.25">
      <c r="A118" s="65"/>
      <c r="B118" s="131" t="s">
        <v>123</v>
      </c>
      <c r="C118" s="132">
        <v>7101</v>
      </c>
      <c r="D118" s="133">
        <f>D119</f>
        <v>400</v>
      </c>
      <c r="E118" s="133">
        <f>E119</f>
        <v>50</v>
      </c>
      <c r="F118" s="133"/>
      <c r="G118" s="133">
        <f>E118</f>
        <v>50</v>
      </c>
      <c r="H118" s="133">
        <f t="shared" si="26"/>
        <v>450</v>
      </c>
    </row>
    <row r="119" spans="1:8" ht="31.5" customHeight="1" x14ac:dyDescent="0.25">
      <c r="A119" s="77"/>
      <c r="B119" s="134" t="s">
        <v>124</v>
      </c>
      <c r="C119" s="135">
        <v>710101</v>
      </c>
      <c r="D119" s="83">
        <v>400</v>
      </c>
      <c r="E119" s="136">
        <v>50</v>
      </c>
      <c r="F119" s="136"/>
      <c r="G119" s="136">
        <f>E119</f>
        <v>50</v>
      </c>
      <c r="H119" s="136">
        <f t="shared" si="26"/>
        <v>450</v>
      </c>
    </row>
    <row r="120" spans="1:8" ht="16.5" customHeight="1" x14ac:dyDescent="0.25">
      <c r="A120" s="77"/>
      <c r="B120" s="134"/>
      <c r="C120" s="135"/>
      <c r="D120" s="83"/>
      <c r="E120" s="136"/>
      <c r="F120" s="136"/>
      <c r="G120" s="136"/>
      <c r="H120" s="136"/>
    </row>
    <row r="121" spans="1:8" ht="16.5" customHeight="1" x14ac:dyDescent="0.25">
      <c r="A121" s="89"/>
      <c r="B121" s="137" t="s">
        <v>125</v>
      </c>
      <c r="C121" s="129">
        <v>7402</v>
      </c>
      <c r="D121" s="38">
        <f>D122+D124</f>
        <v>782.12000000000012</v>
      </c>
      <c r="E121" s="130"/>
      <c r="F121" s="130"/>
      <c r="G121" s="130"/>
      <c r="H121" s="130">
        <f>D121+E121</f>
        <v>782.12000000000012</v>
      </c>
    </row>
    <row r="122" spans="1:8" ht="16.5" customHeight="1" x14ac:dyDescent="0.25">
      <c r="A122" s="89"/>
      <c r="B122" s="137" t="s">
        <v>126</v>
      </c>
      <c r="C122" s="129">
        <v>740205</v>
      </c>
      <c r="D122" s="38">
        <f>D123</f>
        <v>542.82000000000005</v>
      </c>
      <c r="E122" s="130"/>
      <c r="F122" s="130"/>
      <c r="G122" s="130"/>
      <c r="H122" s="130">
        <f t="shared" ref="H122:H124" si="27">D122+E122</f>
        <v>542.82000000000005</v>
      </c>
    </row>
    <row r="123" spans="1:8" ht="16.5" customHeight="1" x14ac:dyDescent="0.25">
      <c r="A123" s="77"/>
      <c r="B123" s="113" t="s">
        <v>127</v>
      </c>
      <c r="C123" s="135">
        <v>740501</v>
      </c>
      <c r="D123" s="83">
        <v>542.82000000000005</v>
      </c>
      <c r="E123" s="136"/>
      <c r="F123" s="136"/>
      <c r="G123" s="136"/>
      <c r="H123" s="138">
        <f t="shared" si="27"/>
        <v>542.82000000000005</v>
      </c>
    </row>
    <row r="124" spans="1:8" ht="16.5" customHeight="1" x14ac:dyDescent="0.25">
      <c r="A124" s="77"/>
      <c r="B124" s="139" t="s">
        <v>128</v>
      </c>
      <c r="C124" s="140">
        <v>740250</v>
      </c>
      <c r="D124" s="141">
        <v>239.3</v>
      </c>
      <c r="E124" s="142"/>
      <c r="F124" s="142"/>
      <c r="G124" s="142"/>
      <c r="H124" s="130">
        <f t="shared" si="27"/>
        <v>239.3</v>
      </c>
    </row>
    <row r="125" spans="1:8" x14ac:dyDescent="0.25">
      <c r="A125" s="143"/>
      <c r="B125" s="144" t="s">
        <v>129</v>
      </c>
      <c r="C125" s="145">
        <v>8402</v>
      </c>
      <c r="D125" s="38">
        <f>D126</f>
        <v>3468.4</v>
      </c>
      <c r="E125" s="38">
        <f>E127+E130</f>
        <v>175.47</v>
      </c>
      <c r="F125" s="38"/>
      <c r="G125" s="38">
        <f t="shared" ref="G125:G132" si="28">E125</f>
        <v>175.47</v>
      </c>
      <c r="H125" s="38">
        <f>SUM(D125:F125)</f>
        <v>3643.87</v>
      </c>
    </row>
    <row r="126" spans="1:8" x14ac:dyDescent="0.25">
      <c r="A126" s="143"/>
      <c r="B126" s="144" t="s">
        <v>130</v>
      </c>
      <c r="C126" s="145">
        <v>840203</v>
      </c>
      <c r="D126" s="38">
        <f>D127+D130</f>
        <v>3468.4</v>
      </c>
      <c r="E126" s="38"/>
      <c r="F126" s="38"/>
      <c r="G126" s="38"/>
      <c r="H126" s="38"/>
    </row>
    <row r="127" spans="1:8" x14ac:dyDescent="0.25">
      <c r="A127" s="146"/>
      <c r="B127" s="147" t="s">
        <v>131</v>
      </c>
      <c r="C127" s="132">
        <v>84020301</v>
      </c>
      <c r="D127" s="148">
        <v>1090</v>
      </c>
      <c r="E127" s="133">
        <f>E128</f>
        <v>25</v>
      </c>
      <c r="F127" s="133"/>
      <c r="G127" s="133">
        <f t="shared" si="28"/>
        <v>25</v>
      </c>
      <c r="H127" s="133">
        <f t="shared" ref="H127:H128" si="29">SUM(D127:F127)</f>
        <v>1115</v>
      </c>
    </row>
    <row r="128" spans="1:8" x14ac:dyDescent="0.25">
      <c r="A128" s="146"/>
      <c r="B128" s="147" t="s">
        <v>72</v>
      </c>
      <c r="C128" s="132" t="s">
        <v>73</v>
      </c>
      <c r="D128" s="148">
        <v>130</v>
      </c>
      <c r="E128" s="133">
        <f>E129</f>
        <v>25</v>
      </c>
      <c r="F128" s="133"/>
      <c r="G128" s="133">
        <f t="shared" si="28"/>
        <v>25</v>
      </c>
      <c r="H128" s="133">
        <f t="shared" si="29"/>
        <v>155</v>
      </c>
    </row>
    <row r="129" spans="1:8" x14ac:dyDescent="0.25">
      <c r="A129" s="149"/>
      <c r="B129" s="113" t="s">
        <v>74</v>
      </c>
      <c r="C129" s="135">
        <v>2002</v>
      </c>
      <c r="D129" s="83">
        <v>85</v>
      </c>
      <c r="E129" s="136">
        <v>25</v>
      </c>
      <c r="F129" s="136"/>
      <c r="G129" s="136">
        <f t="shared" si="28"/>
        <v>25</v>
      </c>
      <c r="H129" s="136">
        <f>SUM(D129:F129)</f>
        <v>110</v>
      </c>
    </row>
    <row r="130" spans="1:8" x14ac:dyDescent="0.25">
      <c r="A130" s="146"/>
      <c r="B130" s="147" t="s">
        <v>132</v>
      </c>
      <c r="C130" s="132">
        <v>84020303</v>
      </c>
      <c r="D130" s="148">
        <v>2378.4</v>
      </c>
      <c r="E130" s="133">
        <f>E131</f>
        <v>150.47</v>
      </c>
      <c r="F130" s="133"/>
      <c r="G130" s="133">
        <f t="shared" si="28"/>
        <v>150.47</v>
      </c>
      <c r="H130" s="133">
        <f>SUM(D130:F130)</f>
        <v>2528.87</v>
      </c>
    </row>
    <row r="131" spans="1:8" x14ac:dyDescent="0.25">
      <c r="A131" s="116"/>
      <c r="B131" s="116" t="s">
        <v>97</v>
      </c>
      <c r="C131" s="116" t="s">
        <v>98</v>
      </c>
      <c r="D131" s="150">
        <v>1381</v>
      </c>
      <c r="E131" s="150">
        <f>E132</f>
        <v>150.47</v>
      </c>
      <c r="F131" s="151"/>
      <c r="G131" s="151">
        <f t="shared" si="28"/>
        <v>150.47</v>
      </c>
      <c r="H131" s="133">
        <f t="shared" ref="H131:H132" si="30">SUM(D131:F131)</f>
        <v>1531.47</v>
      </c>
    </row>
    <row r="132" spans="1:8" ht="14.25" customHeight="1" x14ac:dyDescent="0.25">
      <c r="A132" s="149"/>
      <c r="B132" s="113" t="s">
        <v>133</v>
      </c>
      <c r="C132" s="135">
        <v>710101</v>
      </c>
      <c r="D132" s="83">
        <v>480</v>
      </c>
      <c r="E132" s="136">
        <v>150.47</v>
      </c>
      <c r="F132" s="136"/>
      <c r="G132" s="136">
        <f t="shared" si="28"/>
        <v>150.47</v>
      </c>
      <c r="H132" s="136">
        <f t="shared" si="30"/>
        <v>630.47</v>
      </c>
    </row>
    <row r="133" spans="1:8" x14ac:dyDescent="0.25">
      <c r="A133" s="152"/>
      <c r="B133" s="153"/>
      <c r="C133" s="153"/>
      <c r="D133" s="153"/>
      <c r="E133" s="153"/>
      <c r="F133" s="153"/>
      <c r="G133" s="153"/>
      <c r="H133" s="153"/>
    </row>
    <row r="134" spans="1:8" x14ac:dyDescent="0.25">
      <c r="A134" s="3"/>
      <c r="B134" s="154"/>
      <c r="C134" s="154"/>
      <c r="D134" s="154"/>
      <c r="E134" s="154"/>
      <c r="F134" s="154"/>
      <c r="G134" s="154"/>
      <c r="H134" s="154"/>
    </row>
    <row r="135" spans="1:8" x14ac:dyDescent="0.25">
      <c r="B135" s="3" t="s">
        <v>134</v>
      </c>
      <c r="C135" s="3"/>
      <c r="D135" s="155"/>
      <c r="E135" s="2" t="s">
        <v>135</v>
      </c>
      <c r="F135" s="2"/>
      <c r="G135" s="2"/>
      <c r="H135" s="2"/>
    </row>
    <row r="136" spans="1:8" x14ac:dyDescent="0.25">
      <c r="B136" s="3" t="s">
        <v>136</v>
      </c>
      <c r="C136" s="3"/>
      <c r="D136" s="3"/>
      <c r="E136" s="2" t="s">
        <v>137</v>
      </c>
      <c r="F136" s="2"/>
      <c r="G136" s="2"/>
      <c r="H136" s="2"/>
    </row>
    <row r="198" spans="1:8" ht="15.75" x14ac:dyDescent="0.25">
      <c r="A198" s="1"/>
      <c r="B198" s="1"/>
      <c r="C198" s="2"/>
      <c r="D198" s="2"/>
      <c r="E198" s="3"/>
      <c r="F198" s="3"/>
      <c r="G198" s="3"/>
      <c r="H198"/>
    </row>
    <row r="199" spans="1:8" ht="15.75" x14ac:dyDescent="0.25">
      <c r="A199" s="1"/>
      <c r="B199" s="1"/>
      <c r="C199" s="2"/>
    </row>
    <row r="200" spans="1:8" ht="15.75" x14ac:dyDescent="0.25">
      <c r="A200" s="1"/>
      <c r="B200" s="1"/>
      <c r="C200" s="2"/>
      <c r="D200" s="2"/>
      <c r="E200" s="2"/>
      <c r="F200" s="2"/>
      <c r="G200" s="2"/>
    </row>
    <row r="201" spans="1:8" ht="24.75" customHeight="1" x14ac:dyDescent="0.25">
      <c r="A201" s="4"/>
      <c r="B201" s="4"/>
      <c r="C201" s="4"/>
      <c r="D201" s="4"/>
      <c r="E201" s="4"/>
      <c r="F201" s="4"/>
      <c r="G201" s="4"/>
      <c r="H201" s="4"/>
    </row>
    <row r="202" spans="1:8" ht="18.75" x14ac:dyDescent="0.3">
      <c r="A202" s="2"/>
      <c r="B202" s="5"/>
      <c r="C202" s="6"/>
      <c r="D202" s="6"/>
      <c r="E202" s="6"/>
      <c r="F202" s="6"/>
      <c r="G202" s="6"/>
      <c r="H202" s="6"/>
    </row>
    <row r="203" spans="1:8" x14ac:dyDescent="0.25">
      <c r="A203" s="156"/>
      <c r="B203" s="157"/>
      <c r="C203" s="158"/>
      <c r="D203" s="159"/>
      <c r="E203" s="160"/>
      <c r="F203" s="160"/>
      <c r="G203" s="160"/>
      <c r="H203" s="159"/>
    </row>
    <row r="204" spans="1:8" x14ac:dyDescent="0.25">
      <c r="A204" s="161"/>
      <c r="B204" s="162"/>
      <c r="C204" s="163"/>
      <c r="D204" s="164"/>
      <c r="E204" s="165"/>
      <c r="F204" s="165"/>
      <c r="G204" s="165"/>
      <c r="H204" s="166"/>
    </row>
    <row r="205" spans="1:8" x14ac:dyDescent="0.25">
      <c r="A205" s="167"/>
      <c r="B205" s="168"/>
      <c r="C205" s="167"/>
      <c r="D205" s="169"/>
      <c r="E205" s="169"/>
      <c r="F205" s="169"/>
      <c r="G205" s="169"/>
      <c r="H205" s="169"/>
    </row>
    <row r="206" spans="1:8" x14ac:dyDescent="0.25">
      <c r="A206" s="167"/>
      <c r="B206" s="168"/>
      <c r="C206" s="167"/>
      <c r="D206" s="169"/>
      <c r="E206" s="169"/>
      <c r="F206" s="169"/>
      <c r="G206" s="169"/>
      <c r="H206" s="169"/>
    </row>
    <row r="207" spans="1:8" x14ac:dyDescent="0.25">
      <c r="A207" s="170"/>
      <c r="B207" s="171"/>
      <c r="C207" s="170"/>
      <c r="D207" s="172"/>
      <c r="E207" s="172"/>
      <c r="F207" s="172"/>
      <c r="G207" s="172"/>
      <c r="H207" s="172"/>
    </row>
    <row r="208" spans="1:8" x14ac:dyDescent="0.25">
      <c r="A208" s="167"/>
      <c r="B208" s="168"/>
      <c r="C208" s="167"/>
      <c r="D208" s="169"/>
      <c r="E208" s="169"/>
      <c r="F208" s="169"/>
      <c r="G208" s="169"/>
      <c r="H208" s="169"/>
    </row>
    <row r="209" spans="1:8" x14ac:dyDescent="0.25">
      <c r="A209" s="173"/>
      <c r="B209" s="174"/>
      <c r="C209" s="173"/>
      <c r="D209" s="175"/>
      <c r="E209" s="175"/>
      <c r="F209" s="175"/>
      <c r="G209" s="175"/>
      <c r="H209" s="176"/>
    </row>
    <row r="210" spans="1:8" x14ac:dyDescent="0.25">
      <c r="A210" s="173"/>
      <c r="B210" s="174"/>
      <c r="C210" s="173"/>
      <c r="D210" s="175"/>
      <c r="E210" s="175"/>
      <c r="F210" s="175"/>
      <c r="G210" s="175"/>
      <c r="H210" s="176"/>
    </row>
    <row r="211" spans="1:8" x14ac:dyDescent="0.25">
      <c r="A211" s="61"/>
      <c r="B211" s="62"/>
      <c r="C211" s="2"/>
      <c r="D211" s="63"/>
      <c r="E211" s="64"/>
      <c r="F211" s="64"/>
      <c r="G211" s="64"/>
      <c r="H211" s="64"/>
    </row>
    <row r="212" spans="1:8" x14ac:dyDescent="0.25">
      <c r="A212" s="177"/>
      <c r="B212" s="178"/>
      <c r="C212" s="158"/>
      <c r="D212" s="159"/>
      <c r="E212" s="160"/>
      <c r="F212" s="160"/>
      <c r="G212" s="160"/>
      <c r="H212" s="159"/>
    </row>
    <row r="213" spans="1:8" x14ac:dyDescent="0.25">
      <c r="A213" s="179"/>
      <c r="B213" s="180"/>
      <c r="C213" s="181"/>
      <c r="D213" s="182"/>
      <c r="E213" s="183"/>
      <c r="F213" s="183"/>
      <c r="G213" s="183"/>
      <c r="H213" s="183"/>
    </row>
    <row r="214" spans="1:8" x14ac:dyDescent="0.25">
      <c r="A214" s="177"/>
      <c r="B214" s="178"/>
      <c r="C214" s="184"/>
      <c r="D214" s="185"/>
      <c r="E214" s="186"/>
      <c r="F214" s="186"/>
      <c r="G214" s="186"/>
      <c r="H214" s="185"/>
    </row>
    <row r="215" spans="1:8" x14ac:dyDescent="0.25">
      <c r="A215" s="177"/>
      <c r="B215" s="178"/>
      <c r="C215" s="184"/>
      <c r="D215" s="185"/>
      <c r="E215" s="186"/>
      <c r="F215" s="186"/>
      <c r="G215" s="186"/>
      <c r="H215" s="185"/>
    </row>
    <row r="216" spans="1:8" x14ac:dyDescent="0.25">
      <c r="A216" s="179"/>
      <c r="B216" s="180"/>
      <c r="C216" s="181"/>
      <c r="D216" s="187"/>
      <c r="E216" s="183"/>
      <c r="F216" s="183"/>
      <c r="G216" s="183"/>
      <c r="H216" s="183"/>
    </row>
    <row r="217" spans="1:8" x14ac:dyDescent="0.25">
      <c r="A217" s="177"/>
      <c r="B217" s="178"/>
      <c r="C217" s="184"/>
      <c r="D217" s="164"/>
      <c r="E217" s="186"/>
      <c r="F217" s="186"/>
      <c r="G217" s="186"/>
      <c r="H217" s="186"/>
    </row>
    <row r="218" spans="1:8" x14ac:dyDescent="0.25">
      <c r="A218" s="179"/>
      <c r="B218" s="180"/>
      <c r="C218" s="188"/>
      <c r="D218" s="187"/>
      <c r="E218" s="183"/>
      <c r="F218" s="183"/>
      <c r="G218" s="183"/>
      <c r="H218" s="187"/>
    </row>
    <row r="219" spans="1:8" x14ac:dyDescent="0.25">
      <c r="A219" s="179"/>
      <c r="B219" s="180"/>
      <c r="C219" s="188"/>
      <c r="D219" s="187"/>
      <c r="E219" s="183"/>
      <c r="F219" s="183"/>
      <c r="G219" s="183"/>
      <c r="H219" s="183"/>
    </row>
    <row r="220" spans="1:8" x14ac:dyDescent="0.25">
      <c r="A220" s="189"/>
      <c r="B220" s="190"/>
      <c r="C220" s="156"/>
      <c r="D220" s="191"/>
      <c r="E220" s="191"/>
      <c r="F220" s="191"/>
      <c r="G220" s="191"/>
      <c r="H220" s="191"/>
    </row>
    <row r="221" spans="1:8" x14ac:dyDescent="0.25">
      <c r="A221" s="189"/>
      <c r="B221" s="190"/>
      <c r="C221" s="156"/>
      <c r="D221" s="192"/>
      <c r="E221" s="191"/>
      <c r="F221" s="191"/>
      <c r="G221" s="191"/>
      <c r="H221" s="192"/>
    </row>
    <row r="222" spans="1:8" x14ac:dyDescent="0.25">
      <c r="A222" s="193"/>
      <c r="B222" s="194"/>
      <c r="C222" s="173"/>
      <c r="D222" s="195"/>
      <c r="E222" s="196"/>
      <c r="F222" s="196"/>
      <c r="G222" s="196"/>
      <c r="H222" s="196"/>
    </row>
    <row r="223" spans="1:8" x14ac:dyDescent="0.25">
      <c r="A223" s="177"/>
      <c r="B223" s="178"/>
      <c r="C223" s="161"/>
      <c r="D223" s="164"/>
      <c r="E223" s="186"/>
      <c r="F223" s="186"/>
      <c r="G223" s="186"/>
      <c r="H223" s="186"/>
    </row>
    <row r="224" spans="1:8" x14ac:dyDescent="0.25">
      <c r="A224" s="177"/>
      <c r="B224" s="178"/>
      <c r="C224" s="161"/>
      <c r="D224" s="185"/>
      <c r="E224" s="186"/>
      <c r="F224" s="186"/>
      <c r="G224" s="186"/>
      <c r="H224" s="186"/>
    </row>
    <row r="225" spans="1:8" x14ac:dyDescent="0.25">
      <c r="A225" s="177"/>
      <c r="B225" s="178"/>
      <c r="C225" s="161"/>
      <c r="D225" s="185"/>
      <c r="E225" s="186"/>
      <c r="F225" s="186"/>
      <c r="G225" s="186"/>
      <c r="H225" s="186"/>
    </row>
    <row r="226" spans="1:8" x14ac:dyDescent="0.25">
      <c r="A226" s="177"/>
      <c r="B226" s="178"/>
      <c r="C226" s="161"/>
      <c r="D226" s="185"/>
      <c r="E226" s="186"/>
      <c r="F226" s="186"/>
      <c r="G226" s="186"/>
      <c r="H226" s="186"/>
    </row>
    <row r="227" spans="1:8" x14ac:dyDescent="0.25">
      <c r="A227" s="189"/>
      <c r="B227" s="190"/>
      <c r="C227" s="156"/>
      <c r="D227" s="197"/>
      <c r="E227" s="191"/>
      <c r="F227" s="191"/>
      <c r="G227" s="191"/>
      <c r="H227" s="191"/>
    </row>
    <row r="228" spans="1:8" x14ac:dyDescent="0.25">
      <c r="A228" s="189"/>
      <c r="B228" s="190"/>
      <c r="C228" s="156"/>
      <c r="D228" s="197"/>
      <c r="E228" s="191"/>
      <c r="F228" s="191"/>
      <c r="G228" s="191"/>
      <c r="H228" s="191"/>
    </row>
    <row r="229" spans="1:8" x14ac:dyDescent="0.25">
      <c r="A229" s="193"/>
      <c r="B229" s="190"/>
      <c r="C229" s="156"/>
      <c r="D229" s="197"/>
      <c r="E229" s="191"/>
      <c r="F229" s="191"/>
      <c r="G229" s="191"/>
      <c r="H229" s="191"/>
    </row>
    <row r="230" spans="1:8" x14ac:dyDescent="0.25">
      <c r="A230" s="193"/>
      <c r="B230" s="194"/>
      <c r="C230" s="173"/>
      <c r="D230" s="175"/>
      <c r="E230" s="196"/>
      <c r="F230" s="196"/>
      <c r="G230" s="196"/>
      <c r="H230" s="196"/>
    </row>
    <row r="231" spans="1:8" x14ac:dyDescent="0.25">
      <c r="A231" s="193"/>
      <c r="B231" s="194"/>
      <c r="C231" s="173"/>
      <c r="D231" s="175"/>
      <c r="E231" s="196"/>
      <c r="F231" s="196"/>
      <c r="G231" s="196"/>
      <c r="H231" s="196"/>
    </row>
    <row r="232" spans="1:8" x14ac:dyDescent="0.25">
      <c r="A232" s="193"/>
      <c r="B232" s="194"/>
      <c r="C232" s="173"/>
      <c r="D232" s="175"/>
      <c r="E232" s="196"/>
      <c r="F232" s="196"/>
      <c r="G232" s="196"/>
      <c r="H232" s="196"/>
    </row>
    <row r="233" spans="1:8" x14ac:dyDescent="0.25">
      <c r="A233" s="193"/>
      <c r="B233" s="194"/>
      <c r="C233" s="173"/>
      <c r="D233" s="175"/>
      <c r="E233" s="196"/>
      <c r="F233" s="196"/>
      <c r="G233" s="196"/>
      <c r="H233" s="196"/>
    </row>
    <row r="234" spans="1:8" x14ac:dyDescent="0.25">
      <c r="A234" s="189"/>
      <c r="B234" s="198"/>
      <c r="C234" s="156"/>
      <c r="D234" s="197"/>
      <c r="E234" s="191"/>
      <c r="F234" s="191"/>
      <c r="G234" s="191"/>
      <c r="H234" s="191"/>
    </row>
    <row r="235" spans="1:8" x14ac:dyDescent="0.25">
      <c r="A235" s="193"/>
      <c r="B235" s="194"/>
      <c r="C235" s="173"/>
      <c r="D235" s="175"/>
      <c r="E235" s="196"/>
      <c r="F235" s="196"/>
      <c r="G235" s="196"/>
      <c r="H235" s="196"/>
    </row>
    <row r="236" spans="1:8" x14ac:dyDescent="0.25">
      <c r="A236" s="193"/>
      <c r="B236" s="190"/>
      <c r="C236" s="156"/>
      <c r="D236" s="197"/>
      <c r="E236" s="191"/>
      <c r="F236" s="191"/>
      <c r="G236" s="191"/>
      <c r="H236" s="191"/>
    </row>
    <row r="237" spans="1:8" x14ac:dyDescent="0.25">
      <c r="A237" s="193"/>
      <c r="B237" s="190"/>
      <c r="C237" s="156"/>
      <c r="D237" s="197"/>
      <c r="E237" s="191"/>
      <c r="F237" s="191"/>
      <c r="G237" s="191"/>
      <c r="H237" s="191"/>
    </row>
    <row r="238" spans="1:8" x14ac:dyDescent="0.25">
      <c r="A238" s="189"/>
      <c r="B238" s="190"/>
      <c r="C238" s="156"/>
      <c r="D238" s="197"/>
      <c r="E238" s="191"/>
      <c r="F238" s="191"/>
      <c r="G238" s="191"/>
      <c r="H238" s="191"/>
    </row>
    <row r="239" spans="1:8" x14ac:dyDescent="0.25">
      <c r="A239" s="193"/>
      <c r="B239" s="194"/>
      <c r="C239" s="173"/>
      <c r="D239" s="175"/>
      <c r="E239" s="196"/>
      <c r="F239" s="196"/>
      <c r="G239" s="196"/>
      <c r="H239" s="196"/>
    </row>
    <row r="240" spans="1:8" x14ac:dyDescent="0.25">
      <c r="A240" s="193"/>
      <c r="B240" s="199"/>
      <c r="C240" s="173"/>
      <c r="D240" s="175"/>
      <c r="E240" s="196"/>
      <c r="F240" s="196"/>
      <c r="G240" s="196"/>
      <c r="H240" s="196"/>
    </row>
    <row r="241" spans="1:8" x14ac:dyDescent="0.25">
      <c r="A241" s="177"/>
      <c r="B241" s="178"/>
      <c r="C241" s="161"/>
      <c r="D241" s="185"/>
      <c r="E241" s="186"/>
      <c r="F241" s="186"/>
      <c r="G241" s="186"/>
      <c r="H241" s="186"/>
    </row>
    <row r="242" spans="1:8" x14ac:dyDescent="0.25">
      <c r="A242" s="189"/>
      <c r="B242" s="190"/>
      <c r="C242" s="156"/>
      <c r="D242" s="197"/>
      <c r="E242" s="197"/>
      <c r="F242" s="197"/>
      <c r="G242" s="197"/>
      <c r="H242" s="197"/>
    </row>
    <row r="243" spans="1:8" x14ac:dyDescent="0.25">
      <c r="A243" s="193"/>
      <c r="B243" s="200"/>
      <c r="C243" s="173"/>
      <c r="D243" s="175"/>
      <c r="E243" s="196"/>
      <c r="F243" s="196"/>
      <c r="G243" s="196"/>
      <c r="H243" s="196"/>
    </row>
    <row r="244" spans="1:8" x14ac:dyDescent="0.25">
      <c r="A244" s="189"/>
      <c r="B244" s="190"/>
      <c r="C244" s="156"/>
      <c r="D244" s="197"/>
      <c r="E244" s="197"/>
      <c r="F244" s="197"/>
      <c r="G244" s="197"/>
      <c r="H244" s="197"/>
    </row>
    <row r="245" spans="1:8" x14ac:dyDescent="0.25">
      <c r="A245" s="189"/>
      <c r="B245" s="190"/>
      <c r="C245" s="156"/>
      <c r="D245" s="197"/>
      <c r="E245" s="197"/>
      <c r="F245" s="197"/>
      <c r="G245" s="197"/>
      <c r="H245" s="197"/>
    </row>
    <row r="246" spans="1:8" x14ac:dyDescent="0.25">
      <c r="A246" s="193"/>
      <c r="B246" s="194"/>
      <c r="C246" s="173"/>
      <c r="D246" s="175"/>
      <c r="E246" s="196"/>
      <c r="F246" s="196"/>
      <c r="G246" s="196"/>
      <c r="H246" s="196"/>
    </row>
    <row r="247" spans="1:8" x14ac:dyDescent="0.25">
      <c r="A247" s="193"/>
      <c r="B247" s="200"/>
      <c r="C247" s="173"/>
      <c r="D247" s="195"/>
      <c r="E247" s="196"/>
      <c r="F247" s="196"/>
      <c r="G247" s="196"/>
      <c r="H247" s="196"/>
    </row>
    <row r="248" spans="1:8" x14ac:dyDescent="0.25">
      <c r="A248" s="201"/>
      <c r="B248" s="202"/>
      <c r="C248" s="203"/>
      <c r="D248" s="204"/>
      <c r="E248" s="204"/>
      <c r="F248" s="204"/>
      <c r="G248" s="204"/>
      <c r="H248" s="196"/>
    </row>
    <row r="249" spans="1:8" x14ac:dyDescent="0.25">
      <c r="A249" s="201"/>
      <c r="B249" s="202"/>
      <c r="C249" s="203"/>
      <c r="D249" s="204"/>
      <c r="E249" s="204"/>
      <c r="F249" s="204"/>
      <c r="G249" s="204"/>
      <c r="H249" s="196"/>
    </row>
    <row r="250" spans="1:8" x14ac:dyDescent="0.25">
      <c r="A250" s="205"/>
      <c r="B250" s="200"/>
      <c r="C250" s="173"/>
      <c r="D250" s="175"/>
      <c r="E250" s="175"/>
      <c r="F250" s="175"/>
      <c r="G250" s="175"/>
      <c r="H250" s="196"/>
    </row>
    <row r="251" spans="1:8" x14ac:dyDescent="0.25">
      <c r="A251" s="189"/>
      <c r="B251" s="190"/>
      <c r="C251" s="206"/>
      <c r="D251" s="197"/>
      <c r="E251" s="197"/>
      <c r="F251" s="197"/>
      <c r="G251" s="197"/>
      <c r="H251" s="191"/>
    </row>
    <row r="252" spans="1:8" x14ac:dyDescent="0.25">
      <c r="A252" s="189"/>
      <c r="B252" s="190"/>
      <c r="C252" s="206"/>
      <c r="D252" s="197"/>
      <c r="E252" s="197"/>
      <c r="F252" s="197"/>
      <c r="G252" s="197"/>
      <c r="H252" s="207"/>
    </row>
    <row r="253" spans="1:8" x14ac:dyDescent="0.25">
      <c r="A253" s="189"/>
      <c r="B253" s="190"/>
      <c r="C253" s="206"/>
      <c r="D253" s="197"/>
      <c r="E253" s="197"/>
      <c r="F253" s="197"/>
      <c r="G253" s="197"/>
      <c r="H253" s="197"/>
    </row>
    <row r="254" spans="1:8" x14ac:dyDescent="0.25">
      <c r="A254" s="193"/>
      <c r="B254" s="200"/>
      <c r="C254" s="208"/>
      <c r="D254" s="175"/>
      <c r="E254" s="175"/>
      <c r="F254" s="175"/>
      <c r="G254" s="175"/>
      <c r="H254" s="204"/>
    </row>
    <row r="255" spans="1:8" x14ac:dyDescent="0.25">
      <c r="A255" s="193"/>
      <c r="B255" s="194"/>
      <c r="C255" s="173"/>
      <c r="D255" s="175"/>
      <c r="E255" s="175"/>
      <c r="F255" s="175"/>
      <c r="G255" s="175"/>
      <c r="H255" s="175"/>
    </row>
    <row r="256" spans="1:8" x14ac:dyDescent="0.25">
      <c r="A256" s="177"/>
      <c r="B256" s="209"/>
      <c r="C256" s="161"/>
      <c r="D256" s="185"/>
      <c r="E256" s="185"/>
      <c r="F256" s="185"/>
      <c r="G256" s="185"/>
      <c r="H256" s="185"/>
    </row>
    <row r="257" spans="1:15" x14ac:dyDescent="0.25">
      <c r="A257" s="177"/>
      <c r="B257" s="209"/>
      <c r="C257" s="161"/>
      <c r="D257" s="185"/>
      <c r="E257" s="185"/>
      <c r="F257" s="185"/>
      <c r="G257" s="185"/>
      <c r="H257" s="185"/>
    </row>
    <row r="258" spans="1:15" x14ac:dyDescent="0.25">
      <c r="A258" s="177"/>
      <c r="B258" s="198"/>
      <c r="C258" s="156"/>
      <c r="D258" s="197"/>
      <c r="E258" s="197"/>
      <c r="F258" s="197"/>
      <c r="G258" s="197"/>
      <c r="H258" s="197"/>
    </row>
    <row r="259" spans="1:15" x14ac:dyDescent="0.25">
      <c r="A259" s="193"/>
      <c r="B259" s="194"/>
      <c r="C259" s="173"/>
      <c r="D259" s="175"/>
      <c r="E259" s="175"/>
      <c r="F259" s="175"/>
      <c r="G259" s="175"/>
      <c r="H259" s="175"/>
    </row>
    <row r="260" spans="1:15" x14ac:dyDescent="0.25">
      <c r="A260" s="193"/>
      <c r="B260" s="194"/>
      <c r="C260" s="173"/>
      <c r="D260" s="175"/>
      <c r="E260" s="175"/>
      <c r="F260" s="175"/>
      <c r="G260" s="175"/>
      <c r="H260" s="175"/>
    </row>
    <row r="261" spans="1:15" x14ac:dyDescent="0.25">
      <c r="A261" s="189"/>
      <c r="B261" s="210"/>
      <c r="C261" s="211"/>
      <c r="D261" s="212"/>
      <c r="E261" s="212"/>
      <c r="F261" s="212"/>
      <c r="G261" s="212"/>
      <c r="H261" s="213"/>
    </row>
    <row r="262" spans="1:15" x14ac:dyDescent="0.25">
      <c r="A262" s="201"/>
      <c r="B262" s="200"/>
      <c r="C262" s="214"/>
      <c r="D262" s="204"/>
      <c r="E262" s="204"/>
      <c r="F262" s="204"/>
      <c r="G262" s="204"/>
      <c r="H262" s="204"/>
    </row>
    <row r="263" spans="1:15" x14ac:dyDescent="0.25">
      <c r="A263" s="177"/>
      <c r="B263" s="190"/>
      <c r="C263" s="215"/>
      <c r="D263" s="216"/>
      <c r="E263" s="216"/>
      <c r="F263" s="216"/>
      <c r="G263" s="216"/>
      <c r="H263" s="216"/>
    </row>
    <row r="264" spans="1:15" x14ac:dyDescent="0.25">
      <c r="A264" s="177"/>
      <c r="B264" s="190"/>
      <c r="C264" s="215"/>
      <c r="D264" s="216"/>
      <c r="E264" s="216"/>
      <c r="F264" s="216"/>
      <c r="G264" s="216"/>
      <c r="H264" s="216"/>
    </row>
    <row r="265" spans="1:15" x14ac:dyDescent="0.25">
      <c r="A265" s="177"/>
      <c r="B265" s="190"/>
      <c r="C265" s="215"/>
      <c r="D265" s="216"/>
      <c r="E265" s="216"/>
      <c r="F265" s="216"/>
      <c r="G265" s="216"/>
      <c r="H265" s="216"/>
    </row>
    <row r="266" spans="1:15" x14ac:dyDescent="0.25">
      <c r="A266" s="189"/>
      <c r="B266" s="194"/>
      <c r="C266" s="214"/>
      <c r="D266" s="196"/>
      <c r="E266" s="217"/>
      <c r="F266" s="217"/>
      <c r="G266" s="217"/>
      <c r="H266" s="217"/>
    </row>
    <row r="269" spans="1:15" x14ac:dyDescent="0.25">
      <c r="B269" s="218"/>
      <c r="C269" s="219"/>
      <c r="D269" s="219"/>
      <c r="E269" s="219"/>
      <c r="F269" s="219"/>
      <c r="G269" s="219"/>
      <c r="H269" s="219"/>
      <c r="K269" s="3"/>
      <c r="L269" s="3"/>
      <c r="M269" s="3"/>
      <c r="N269" s="2"/>
      <c r="O269" s="2"/>
    </row>
    <row r="270" spans="1:15" x14ac:dyDescent="0.25">
      <c r="B270" s="218"/>
      <c r="C270" s="219"/>
      <c r="D270" s="219"/>
      <c r="E270" s="219"/>
      <c r="F270" s="219"/>
      <c r="G270" s="219"/>
      <c r="H270" s="219"/>
      <c r="K270" s="3"/>
      <c r="L270" s="3"/>
      <c r="M270" s="3"/>
      <c r="N270" s="2"/>
      <c r="O270" s="2"/>
    </row>
    <row r="271" spans="1:15" x14ac:dyDescent="0.25">
      <c r="B271" s="193"/>
      <c r="C271" s="219"/>
      <c r="D271" s="219"/>
      <c r="E271" s="219"/>
      <c r="F271" s="219"/>
      <c r="G271" s="219"/>
      <c r="H271" s="219"/>
    </row>
    <row r="332" spans="1:8" ht="15.75" x14ac:dyDescent="0.25">
      <c r="A332" s="1"/>
      <c r="B332" s="1"/>
      <c r="C332" s="2"/>
      <c r="D332" s="2"/>
      <c r="E332" s="3"/>
      <c r="F332" s="3"/>
      <c r="G332" s="3"/>
      <c r="H332"/>
    </row>
    <row r="333" spans="1:8" ht="15.75" x14ac:dyDescent="0.25">
      <c r="A333" s="1"/>
      <c r="B333" s="1"/>
      <c r="C333" s="2"/>
    </row>
    <row r="334" spans="1:8" ht="15.75" x14ac:dyDescent="0.25">
      <c r="A334" s="1"/>
      <c r="B334" s="1"/>
      <c r="C334" s="2"/>
      <c r="D334" s="2"/>
      <c r="E334" s="2"/>
      <c r="F334" s="2"/>
      <c r="G334" s="2"/>
    </row>
    <row r="335" spans="1:8" ht="29.25" customHeight="1" x14ac:dyDescent="0.25">
      <c r="A335" s="4"/>
      <c r="B335" s="4"/>
      <c r="C335" s="4"/>
      <c r="D335" s="4"/>
      <c r="E335" s="4"/>
      <c r="F335" s="4"/>
      <c r="G335" s="4"/>
      <c r="H335" s="4"/>
    </row>
    <row r="336" spans="1:8" ht="18.75" x14ac:dyDescent="0.3">
      <c r="A336" s="2"/>
      <c r="B336" s="5"/>
      <c r="C336" s="6"/>
      <c r="D336" s="6"/>
      <c r="E336" s="6"/>
      <c r="F336" s="6"/>
      <c r="G336" s="6"/>
      <c r="H336" s="6"/>
    </row>
    <row r="337" spans="1:8" x14ac:dyDescent="0.25">
      <c r="A337" s="156"/>
      <c r="B337" s="157"/>
      <c r="C337" s="158"/>
      <c r="D337" s="159"/>
      <c r="E337" s="160"/>
      <c r="F337" s="160"/>
      <c r="G337" s="160"/>
      <c r="H337" s="159"/>
    </row>
    <row r="338" spans="1:8" x14ac:dyDescent="0.25">
      <c r="A338" s="161"/>
      <c r="B338" s="162"/>
      <c r="C338" s="163"/>
      <c r="D338" s="164"/>
      <c r="E338" s="165"/>
      <c r="F338" s="165"/>
      <c r="G338" s="165"/>
      <c r="H338" s="166"/>
    </row>
    <row r="339" spans="1:8" x14ac:dyDescent="0.25">
      <c r="A339" s="167"/>
      <c r="B339" s="168"/>
      <c r="C339" s="167"/>
      <c r="D339" s="169"/>
      <c r="E339" s="169"/>
      <c r="F339" s="169"/>
      <c r="G339" s="169"/>
      <c r="H339" s="169"/>
    </row>
    <row r="340" spans="1:8" x14ac:dyDescent="0.25">
      <c r="A340" s="173"/>
      <c r="B340" s="174"/>
      <c r="C340" s="173"/>
      <c r="D340" s="175"/>
      <c r="E340" s="175"/>
      <c r="F340" s="175"/>
      <c r="G340" s="175"/>
      <c r="H340" s="176"/>
    </row>
    <row r="341" spans="1:8" x14ac:dyDescent="0.25">
      <c r="A341" s="61"/>
      <c r="B341" s="62"/>
      <c r="C341" s="2"/>
      <c r="D341" s="63"/>
      <c r="E341" s="64"/>
      <c r="F341" s="64"/>
      <c r="G341" s="64"/>
      <c r="H341" s="64"/>
    </row>
    <row r="342" spans="1:8" x14ac:dyDescent="0.25">
      <c r="A342" s="177"/>
      <c r="B342" s="178"/>
      <c r="C342" s="158"/>
      <c r="D342" s="159"/>
      <c r="E342" s="160"/>
      <c r="F342" s="160"/>
      <c r="G342" s="160"/>
      <c r="H342" s="159"/>
    </row>
    <row r="343" spans="1:8" x14ac:dyDescent="0.25">
      <c r="A343" s="179"/>
      <c r="B343" s="180"/>
      <c r="C343" s="181"/>
      <c r="D343" s="182"/>
      <c r="E343" s="183"/>
      <c r="F343" s="183"/>
      <c r="G343" s="183"/>
      <c r="H343" s="183"/>
    </row>
    <row r="344" spans="1:8" x14ac:dyDescent="0.25">
      <c r="A344" s="177"/>
      <c r="B344" s="178"/>
      <c r="C344" s="184"/>
      <c r="D344" s="185"/>
      <c r="E344" s="186"/>
      <c r="F344" s="186"/>
      <c r="G344" s="186"/>
      <c r="H344" s="185"/>
    </row>
    <row r="345" spans="1:8" x14ac:dyDescent="0.25">
      <c r="A345" s="177"/>
      <c r="B345" s="178"/>
      <c r="C345" s="184"/>
      <c r="D345" s="185"/>
      <c r="E345" s="186"/>
      <c r="F345" s="186"/>
      <c r="G345" s="186"/>
      <c r="H345" s="185"/>
    </row>
    <row r="346" spans="1:8" x14ac:dyDescent="0.25">
      <c r="A346" s="179"/>
      <c r="B346" s="180"/>
      <c r="C346" s="181"/>
      <c r="D346" s="182"/>
      <c r="E346" s="183"/>
      <c r="F346" s="183"/>
      <c r="G346" s="183"/>
      <c r="H346" s="183"/>
    </row>
    <row r="347" spans="1:8" x14ac:dyDescent="0.25">
      <c r="A347" s="177"/>
      <c r="B347" s="178"/>
      <c r="C347" s="184"/>
      <c r="D347" s="164"/>
      <c r="E347" s="186"/>
      <c r="F347" s="186"/>
      <c r="G347" s="186"/>
      <c r="H347" s="186"/>
    </row>
    <row r="348" spans="1:8" x14ac:dyDescent="0.25">
      <c r="A348" s="179"/>
      <c r="B348" s="180"/>
      <c r="C348" s="188"/>
      <c r="D348" s="182"/>
      <c r="E348" s="183"/>
      <c r="F348" s="183"/>
      <c r="G348" s="183"/>
      <c r="H348" s="187"/>
    </row>
    <row r="349" spans="1:8" x14ac:dyDescent="0.25">
      <c r="A349" s="179"/>
      <c r="B349" s="180"/>
      <c r="C349" s="188"/>
      <c r="D349" s="182"/>
      <c r="E349" s="183"/>
      <c r="F349" s="183"/>
      <c r="G349" s="183"/>
      <c r="H349" s="183"/>
    </row>
    <row r="350" spans="1:8" x14ac:dyDescent="0.25">
      <c r="A350" s="189"/>
      <c r="B350" s="190"/>
      <c r="C350" s="156"/>
      <c r="D350" s="191"/>
      <c r="E350" s="191"/>
      <c r="F350" s="191"/>
      <c r="G350" s="191"/>
      <c r="H350" s="191"/>
    </row>
    <row r="351" spans="1:8" x14ac:dyDescent="0.25">
      <c r="A351" s="189"/>
      <c r="B351" s="194"/>
      <c r="C351" s="173"/>
      <c r="D351" s="196"/>
      <c r="E351" s="196"/>
      <c r="F351" s="196"/>
      <c r="G351" s="196"/>
      <c r="H351" s="196"/>
    </row>
    <row r="352" spans="1:8" x14ac:dyDescent="0.25">
      <c r="A352" s="189"/>
      <c r="B352" s="190"/>
      <c r="C352" s="156"/>
      <c r="D352" s="192"/>
      <c r="E352" s="191"/>
      <c r="F352" s="191"/>
      <c r="G352" s="191"/>
      <c r="H352" s="192"/>
    </row>
    <row r="353" spans="1:8" x14ac:dyDescent="0.25">
      <c r="A353" s="193"/>
      <c r="B353" s="194"/>
      <c r="C353" s="173"/>
      <c r="D353" s="195"/>
      <c r="E353" s="196"/>
      <c r="F353" s="196"/>
      <c r="G353" s="196"/>
      <c r="H353" s="196"/>
    </row>
    <row r="354" spans="1:8" x14ac:dyDescent="0.25">
      <c r="A354" s="177"/>
      <c r="B354" s="178"/>
      <c r="C354" s="161"/>
      <c r="D354" s="164"/>
      <c r="E354" s="186"/>
      <c r="F354" s="186"/>
      <c r="G354" s="186"/>
      <c r="H354" s="186"/>
    </row>
    <row r="355" spans="1:8" x14ac:dyDescent="0.25">
      <c r="A355" s="177"/>
      <c r="B355" s="180"/>
      <c r="C355" s="188"/>
      <c r="D355" s="182"/>
      <c r="E355" s="183"/>
      <c r="F355" s="183"/>
      <c r="G355" s="183"/>
      <c r="H355" s="183"/>
    </row>
    <row r="356" spans="1:8" x14ac:dyDescent="0.25">
      <c r="A356" s="220"/>
      <c r="B356" s="221"/>
      <c r="C356" s="222"/>
      <c r="D356" s="207"/>
      <c r="E356" s="207"/>
      <c r="F356" s="207"/>
      <c r="G356" s="207"/>
      <c r="H356" s="207"/>
    </row>
    <row r="357" spans="1:8" x14ac:dyDescent="0.25">
      <c r="A357" s="220"/>
      <c r="B357" s="221"/>
      <c r="C357" s="222"/>
      <c r="D357" s="223"/>
      <c r="E357" s="223"/>
      <c r="F357" s="223"/>
      <c r="G357" s="223"/>
      <c r="H357" s="223"/>
    </row>
    <row r="358" spans="1:8" x14ac:dyDescent="0.25">
      <c r="A358" s="193"/>
      <c r="B358" s="200"/>
      <c r="C358" s="173"/>
      <c r="D358" s="175"/>
      <c r="E358" s="196"/>
      <c r="F358" s="196"/>
      <c r="G358" s="196"/>
      <c r="H358" s="196"/>
    </row>
    <row r="359" spans="1:8" x14ac:dyDescent="0.25">
      <c r="A359" s="193"/>
      <c r="B359" s="178"/>
      <c r="C359" s="161"/>
      <c r="D359" s="185"/>
      <c r="E359" s="186"/>
      <c r="F359" s="186"/>
      <c r="G359" s="186"/>
      <c r="H359" s="186"/>
    </row>
    <row r="360" spans="1:8" x14ac:dyDescent="0.25">
      <c r="A360" s="193"/>
      <c r="B360" s="178"/>
      <c r="C360" s="161"/>
      <c r="D360" s="185"/>
      <c r="E360" s="186"/>
      <c r="F360" s="186"/>
      <c r="G360" s="186"/>
      <c r="H360" s="186"/>
    </row>
    <row r="361" spans="1:8" ht="17.25" customHeight="1" x14ac:dyDescent="0.25">
      <c r="A361" s="193"/>
      <c r="B361" s="178"/>
      <c r="C361" s="161"/>
      <c r="D361" s="175"/>
      <c r="E361" s="224"/>
      <c r="F361" s="224"/>
      <c r="G361" s="224"/>
      <c r="H361" s="196"/>
    </row>
    <row r="362" spans="1:8" x14ac:dyDescent="0.25">
      <c r="A362" s="193"/>
      <c r="B362" s="200"/>
      <c r="C362" s="173"/>
      <c r="D362" s="175"/>
      <c r="E362" s="224"/>
      <c r="F362" s="224"/>
      <c r="G362" s="224"/>
      <c r="H362" s="196"/>
    </row>
    <row r="363" spans="1:8" x14ac:dyDescent="0.25">
      <c r="A363" s="193"/>
      <c r="B363" s="200"/>
      <c r="C363" s="173"/>
      <c r="D363" s="175"/>
      <c r="E363" s="224"/>
      <c r="F363" s="224"/>
      <c r="G363" s="224"/>
      <c r="H363" s="196"/>
    </row>
    <row r="364" spans="1:8" x14ac:dyDescent="0.25">
      <c r="A364" s="193"/>
      <c r="B364" s="200"/>
      <c r="C364" s="173"/>
      <c r="D364" s="175"/>
      <c r="E364" s="196"/>
      <c r="F364" s="196"/>
      <c r="G364" s="196"/>
      <c r="H364" s="196"/>
    </row>
    <row r="365" spans="1:8" x14ac:dyDescent="0.25">
      <c r="A365" s="177"/>
      <c r="B365" s="178"/>
      <c r="C365" s="161"/>
      <c r="D365" s="185"/>
      <c r="E365" s="186"/>
      <c r="F365" s="186"/>
      <c r="G365" s="186"/>
      <c r="H365" s="186"/>
    </row>
    <row r="366" spans="1:8" x14ac:dyDescent="0.25">
      <c r="A366" s="177"/>
      <c r="B366" s="178"/>
      <c r="C366" s="161"/>
      <c r="D366" s="185"/>
      <c r="E366" s="186"/>
      <c r="F366" s="186"/>
      <c r="G366" s="186"/>
      <c r="H366" s="186"/>
    </row>
    <row r="367" spans="1:8" x14ac:dyDescent="0.25">
      <c r="A367" s="189"/>
      <c r="B367" s="190"/>
      <c r="C367" s="156"/>
      <c r="D367" s="197"/>
      <c r="E367" s="191"/>
      <c r="F367" s="191"/>
      <c r="G367" s="191"/>
      <c r="H367" s="191"/>
    </row>
    <row r="368" spans="1:8" x14ac:dyDescent="0.25">
      <c r="A368" s="189"/>
      <c r="B368" s="190"/>
      <c r="C368" s="156"/>
      <c r="D368" s="197"/>
      <c r="E368" s="191"/>
      <c r="F368" s="191"/>
      <c r="G368" s="191"/>
      <c r="H368" s="191"/>
    </row>
    <row r="369" spans="1:8" x14ac:dyDescent="0.25">
      <c r="A369" s="193"/>
      <c r="B369" s="190"/>
      <c r="C369" s="156"/>
      <c r="D369" s="197"/>
      <c r="E369" s="191"/>
      <c r="F369" s="191"/>
      <c r="G369" s="191"/>
      <c r="H369" s="191"/>
    </row>
    <row r="370" spans="1:8" x14ac:dyDescent="0.25">
      <c r="A370" s="193"/>
      <c r="B370" s="194"/>
      <c r="C370" s="173"/>
      <c r="D370" s="175"/>
      <c r="E370" s="196"/>
      <c r="F370" s="196"/>
      <c r="G370" s="196"/>
      <c r="H370" s="196"/>
    </row>
    <row r="371" spans="1:8" x14ac:dyDescent="0.25">
      <c r="A371" s="193"/>
      <c r="B371" s="190"/>
      <c r="C371" s="156"/>
      <c r="D371" s="197"/>
      <c r="E371" s="191"/>
      <c r="F371" s="191"/>
      <c r="G371" s="191"/>
      <c r="H371" s="191"/>
    </row>
    <row r="372" spans="1:8" x14ac:dyDescent="0.25">
      <c r="A372" s="193"/>
      <c r="B372" s="190"/>
      <c r="C372" s="156"/>
      <c r="D372" s="197"/>
      <c r="E372" s="191"/>
      <c r="F372" s="191"/>
      <c r="G372" s="191"/>
      <c r="H372" s="191"/>
    </row>
    <row r="373" spans="1:8" x14ac:dyDescent="0.25">
      <c r="A373" s="193"/>
      <c r="B373" s="190"/>
      <c r="C373" s="156"/>
      <c r="D373" s="197"/>
      <c r="E373" s="191"/>
      <c r="F373" s="191"/>
      <c r="G373" s="191"/>
      <c r="H373" s="191"/>
    </row>
    <row r="374" spans="1:8" ht="39" customHeight="1" x14ac:dyDescent="0.25">
      <c r="A374" s="193"/>
      <c r="B374" s="194"/>
      <c r="C374" s="173"/>
      <c r="D374" s="175"/>
      <c r="E374" s="196"/>
      <c r="F374" s="196"/>
      <c r="G374" s="196"/>
      <c r="H374" s="196"/>
    </row>
    <row r="375" spans="1:8" ht="33.75" customHeight="1" x14ac:dyDescent="0.25">
      <c r="A375" s="193"/>
      <c r="B375" s="199"/>
      <c r="C375" s="173"/>
      <c r="D375" s="175"/>
      <c r="E375" s="196"/>
      <c r="F375" s="196"/>
      <c r="G375" s="196"/>
      <c r="H375" s="196"/>
    </row>
    <row r="376" spans="1:8" x14ac:dyDescent="0.25">
      <c r="A376" s="193"/>
      <c r="B376" s="200"/>
      <c r="C376" s="173"/>
      <c r="D376" s="175"/>
      <c r="E376" s="196"/>
      <c r="F376" s="196"/>
      <c r="G376" s="196"/>
      <c r="H376" s="196"/>
    </row>
    <row r="377" spans="1:8" x14ac:dyDescent="0.25">
      <c r="A377" s="177"/>
      <c r="B377" s="178"/>
      <c r="C377" s="161"/>
      <c r="D377" s="185"/>
      <c r="E377" s="186"/>
      <c r="F377" s="186"/>
      <c r="G377" s="186"/>
      <c r="H377" s="186"/>
    </row>
    <row r="378" spans="1:8" x14ac:dyDescent="0.25">
      <c r="A378" s="189"/>
      <c r="B378" s="190"/>
      <c r="C378" s="156"/>
      <c r="D378" s="197"/>
      <c r="E378" s="191"/>
      <c r="F378" s="191"/>
      <c r="G378" s="191"/>
      <c r="H378" s="191"/>
    </row>
    <row r="379" spans="1:8" x14ac:dyDescent="0.25">
      <c r="A379" s="189"/>
      <c r="B379" s="190"/>
      <c r="C379" s="156"/>
      <c r="D379" s="197"/>
      <c r="E379" s="197"/>
      <c r="F379" s="197"/>
      <c r="G379" s="197"/>
      <c r="H379" s="197"/>
    </row>
    <row r="380" spans="1:8" x14ac:dyDescent="0.25">
      <c r="A380" s="193"/>
      <c r="B380" s="194"/>
      <c r="C380" s="173"/>
      <c r="D380" s="175"/>
      <c r="E380" s="196"/>
      <c r="F380" s="196"/>
      <c r="G380" s="196"/>
      <c r="H380" s="196"/>
    </row>
    <row r="381" spans="1:8" x14ac:dyDescent="0.25">
      <c r="A381" s="193"/>
      <c r="B381" s="200"/>
      <c r="C381" s="173"/>
      <c r="D381" s="195"/>
      <c r="E381" s="196"/>
      <c r="F381" s="196"/>
      <c r="G381" s="196"/>
      <c r="H381" s="196"/>
    </row>
    <row r="382" spans="1:8" x14ac:dyDescent="0.25">
      <c r="A382" s="179"/>
      <c r="B382" s="180"/>
      <c r="C382" s="225"/>
      <c r="D382" s="187"/>
      <c r="E382" s="187"/>
      <c r="F382" s="187"/>
      <c r="G382" s="187"/>
      <c r="H382" s="187"/>
    </row>
    <row r="383" spans="1:8" x14ac:dyDescent="0.25">
      <c r="A383" s="226"/>
      <c r="B383" s="227"/>
      <c r="C383" s="228"/>
      <c r="D383" s="229"/>
      <c r="E383" s="229"/>
      <c r="F383" s="229"/>
      <c r="G383" s="229"/>
      <c r="H383" s="229"/>
    </row>
    <row r="384" spans="1:8" x14ac:dyDescent="0.25">
      <c r="A384" s="189"/>
      <c r="B384" s="178"/>
      <c r="C384" s="161"/>
      <c r="D384" s="185"/>
      <c r="E384" s="185"/>
      <c r="F384" s="185"/>
      <c r="G384" s="185"/>
      <c r="H384" s="229"/>
    </row>
    <row r="385" spans="1:13" x14ac:dyDescent="0.25">
      <c r="A385" s="177"/>
      <c r="B385" s="190"/>
      <c r="C385" s="206"/>
      <c r="D385" s="197"/>
      <c r="E385" s="197"/>
      <c r="F385" s="197"/>
      <c r="G385" s="197"/>
      <c r="H385" s="207"/>
    </row>
    <row r="386" spans="1:13" x14ac:dyDescent="0.25">
      <c r="A386" s="193"/>
      <c r="B386" s="200"/>
      <c r="C386" s="208"/>
      <c r="D386" s="175"/>
      <c r="E386" s="175"/>
      <c r="F386" s="175"/>
      <c r="G386" s="175"/>
      <c r="H386" s="204"/>
    </row>
    <row r="387" spans="1:13" x14ac:dyDescent="0.25">
      <c r="A387" s="193"/>
      <c r="B387" s="194"/>
      <c r="C387" s="173"/>
      <c r="D387" s="175"/>
      <c r="E387" s="175"/>
      <c r="F387" s="175"/>
      <c r="G387" s="175"/>
      <c r="H387" s="175"/>
    </row>
    <row r="388" spans="1:13" x14ac:dyDescent="0.25">
      <c r="A388" s="177"/>
      <c r="B388" s="209"/>
      <c r="C388" s="161"/>
      <c r="D388" s="185"/>
      <c r="E388" s="185"/>
      <c r="F388" s="185"/>
      <c r="G388" s="185"/>
      <c r="H388" s="185"/>
    </row>
    <row r="389" spans="1:13" x14ac:dyDescent="0.25">
      <c r="A389" s="177"/>
      <c r="B389" s="209"/>
      <c r="C389" s="161"/>
      <c r="D389" s="185"/>
      <c r="E389" s="185"/>
      <c r="F389" s="185"/>
      <c r="G389" s="185"/>
      <c r="H389" s="185"/>
    </row>
    <row r="390" spans="1:13" x14ac:dyDescent="0.25">
      <c r="A390" s="177"/>
      <c r="B390" s="209"/>
      <c r="C390" s="161"/>
      <c r="D390" s="185"/>
      <c r="E390" s="185"/>
      <c r="F390" s="185"/>
      <c r="G390" s="185"/>
      <c r="H390" s="185"/>
    </row>
    <row r="391" spans="1:13" x14ac:dyDescent="0.25">
      <c r="A391" s="177"/>
      <c r="B391" s="209"/>
      <c r="C391" s="161"/>
      <c r="D391" s="185"/>
      <c r="E391" s="185"/>
      <c r="F391" s="185"/>
      <c r="G391" s="185"/>
      <c r="H391" s="185"/>
    </row>
    <row r="392" spans="1:13" x14ac:dyDescent="0.25">
      <c r="A392" s="193"/>
      <c r="B392" s="194"/>
      <c r="C392" s="173"/>
      <c r="D392" s="175"/>
      <c r="E392" s="175"/>
      <c r="F392" s="175"/>
      <c r="G392" s="175"/>
      <c r="H392" s="175"/>
    </row>
    <row r="393" spans="1:13" x14ac:dyDescent="0.25">
      <c r="A393" s="193"/>
      <c r="B393" s="209"/>
      <c r="C393" s="161"/>
      <c r="D393" s="185"/>
      <c r="E393" s="185"/>
      <c r="F393" s="185"/>
      <c r="G393" s="185"/>
      <c r="H393" s="185"/>
    </row>
    <row r="394" spans="1:13" x14ac:dyDescent="0.25">
      <c r="A394" s="189"/>
      <c r="B394" s="190"/>
      <c r="C394" s="156"/>
      <c r="D394" s="197"/>
      <c r="E394" s="197"/>
      <c r="F394" s="197"/>
      <c r="G394" s="197"/>
      <c r="H394" s="197"/>
    </row>
    <row r="395" spans="1:13" x14ac:dyDescent="0.25">
      <c r="A395" s="193"/>
      <c r="B395" s="194"/>
      <c r="C395" s="173"/>
      <c r="D395" s="175"/>
      <c r="E395" s="175"/>
      <c r="F395" s="175"/>
      <c r="G395" s="175"/>
      <c r="H395" s="175"/>
      <c r="J395" s="101"/>
      <c r="L395" s="101"/>
      <c r="M395" s="101"/>
    </row>
    <row r="396" spans="1:13" x14ac:dyDescent="0.25">
      <c r="A396" s="193"/>
      <c r="B396" s="194"/>
      <c r="C396" s="173"/>
      <c r="D396" s="175"/>
      <c r="E396" s="175"/>
      <c r="F396" s="175"/>
      <c r="G396" s="175"/>
      <c r="H396" s="175"/>
    </row>
    <row r="397" spans="1:13" x14ac:dyDescent="0.25">
      <c r="A397" s="189"/>
      <c r="B397" s="210"/>
      <c r="C397" s="211"/>
      <c r="D397" s="212"/>
      <c r="E397" s="212"/>
      <c r="F397" s="212"/>
      <c r="G397" s="212"/>
      <c r="H397" s="213"/>
    </row>
    <row r="398" spans="1:13" x14ac:dyDescent="0.25">
      <c r="A398" s="201"/>
      <c r="B398" s="200"/>
      <c r="C398" s="214"/>
      <c r="D398" s="204"/>
      <c r="E398" s="204"/>
      <c r="F398" s="204"/>
      <c r="G398" s="204"/>
      <c r="H398" s="204"/>
    </row>
    <row r="399" spans="1:13" x14ac:dyDescent="0.25">
      <c r="A399" s="177"/>
      <c r="B399" s="190"/>
      <c r="C399" s="215"/>
      <c r="D399" s="216"/>
      <c r="E399" s="216"/>
      <c r="F399" s="216"/>
      <c r="G399" s="216"/>
      <c r="H399" s="216"/>
    </row>
    <row r="400" spans="1:13" x14ac:dyDescent="0.25">
      <c r="A400" s="177"/>
      <c r="B400" s="190"/>
      <c r="C400" s="215"/>
      <c r="D400" s="216"/>
      <c r="E400" s="216"/>
      <c r="F400" s="216"/>
      <c r="G400" s="216"/>
      <c r="H400" s="216"/>
    </row>
    <row r="401" spans="1:13" x14ac:dyDescent="0.25">
      <c r="A401" s="177"/>
      <c r="B401" s="190"/>
      <c r="C401" s="215"/>
      <c r="D401" s="216"/>
      <c r="E401" s="216"/>
      <c r="F401" s="216"/>
      <c r="G401" s="216"/>
      <c r="H401" s="216"/>
    </row>
    <row r="402" spans="1:13" ht="42.75" customHeight="1" x14ac:dyDescent="0.25">
      <c r="A402" s="193"/>
      <c r="B402" s="194"/>
      <c r="C402" s="214"/>
      <c r="D402" s="217"/>
      <c r="E402" s="217"/>
      <c r="F402" s="217"/>
      <c r="G402" s="217"/>
      <c r="H402" s="217"/>
      <c r="J402" s="28"/>
      <c r="M402" s="28"/>
    </row>
    <row r="403" spans="1:13" x14ac:dyDescent="0.25">
      <c r="A403" s="189"/>
      <c r="B403" s="194"/>
      <c r="C403" s="214"/>
      <c r="D403" s="196"/>
      <c r="E403" s="217"/>
      <c r="F403" s="217"/>
      <c r="G403" s="217"/>
      <c r="H403" s="217"/>
    </row>
    <row r="405" spans="1:13" x14ac:dyDescent="0.25">
      <c r="B405" s="218"/>
      <c r="C405" s="219"/>
      <c r="D405" s="219"/>
      <c r="E405" s="219"/>
      <c r="F405" s="219"/>
      <c r="G405" s="219"/>
      <c r="H405" s="219"/>
      <c r="I405" s="230"/>
    </row>
    <row r="406" spans="1:13" x14ac:dyDescent="0.25">
      <c r="B406" s="218"/>
      <c r="C406" s="219"/>
      <c r="D406" s="219"/>
      <c r="E406" s="219"/>
      <c r="F406" s="219"/>
      <c r="G406" s="219"/>
      <c r="H406" s="219"/>
      <c r="I406" s="230"/>
    </row>
    <row r="407" spans="1:13" x14ac:dyDescent="0.25">
      <c r="B407" s="193"/>
      <c r="C407" s="219"/>
      <c r="D407" s="219"/>
      <c r="E407" s="219"/>
      <c r="F407" s="219"/>
      <c r="G407" s="219"/>
      <c r="H407" s="219"/>
      <c r="I407" s="230"/>
    </row>
    <row r="459" spans="1:9" ht="15.75" x14ac:dyDescent="0.25">
      <c r="A459" s="1"/>
      <c r="B459" s="1"/>
      <c r="C459" s="2"/>
      <c r="D459" s="2"/>
      <c r="E459" s="3"/>
      <c r="F459" s="3"/>
      <c r="G459" s="3"/>
      <c r="H459"/>
    </row>
    <row r="460" spans="1:9" ht="15.75" x14ac:dyDescent="0.25">
      <c r="A460" s="1"/>
      <c r="B460" s="1"/>
      <c r="C460" s="2"/>
    </row>
    <row r="461" spans="1:9" ht="15.75" x14ac:dyDescent="0.25">
      <c r="A461" s="1"/>
      <c r="B461" s="1"/>
      <c r="C461" s="2"/>
      <c r="D461" s="2"/>
      <c r="E461" s="2"/>
      <c r="F461" s="2"/>
      <c r="G461" s="2"/>
    </row>
    <row r="462" spans="1:9" ht="38.25" customHeight="1" x14ac:dyDescent="0.25">
      <c r="A462" s="4"/>
      <c r="B462" s="4"/>
      <c r="C462" s="4"/>
      <c r="D462" s="4"/>
      <c r="E462" s="4"/>
      <c r="F462" s="4"/>
      <c r="G462" s="4"/>
      <c r="H462" s="4"/>
      <c r="I462" s="231"/>
    </row>
    <row r="463" spans="1:9" ht="18.75" x14ac:dyDescent="0.3">
      <c r="A463" s="2"/>
      <c r="B463" s="5"/>
      <c r="C463" s="6"/>
      <c r="D463" s="6"/>
      <c r="E463" s="6"/>
      <c r="F463" s="6"/>
      <c r="G463" s="6"/>
      <c r="H463" s="6"/>
    </row>
    <row r="464" spans="1:9" x14ac:dyDescent="0.25">
      <c r="A464" s="156"/>
      <c r="B464" s="157"/>
      <c r="C464" s="158"/>
      <c r="D464" s="159"/>
      <c r="E464" s="160"/>
      <c r="F464" s="160"/>
      <c r="G464" s="160"/>
      <c r="H464" s="159"/>
      <c r="I464" s="159"/>
    </row>
    <row r="465" spans="1:9" x14ac:dyDescent="0.25">
      <c r="A465" s="161"/>
      <c r="B465" s="162"/>
      <c r="C465" s="163"/>
      <c r="D465" s="164"/>
      <c r="E465" s="165"/>
      <c r="F465" s="165"/>
      <c r="G465" s="165"/>
      <c r="H465" s="166"/>
      <c r="I465" s="166"/>
    </row>
    <row r="466" spans="1:9" x14ac:dyDescent="0.25">
      <c r="A466" s="173"/>
      <c r="B466" s="174"/>
      <c r="C466" s="173"/>
      <c r="D466" s="196"/>
      <c r="E466" s="224"/>
      <c r="F466" s="224"/>
      <c r="G466" s="224"/>
      <c r="H466" s="208"/>
      <c r="I466" s="208"/>
    </row>
    <row r="467" spans="1:9" x14ac:dyDescent="0.25">
      <c r="A467" s="173"/>
      <c r="B467" s="232"/>
      <c r="C467" s="156"/>
      <c r="D467" s="191"/>
      <c r="E467" s="233"/>
      <c r="F467" s="233"/>
      <c r="G467" s="233"/>
      <c r="H467" s="234"/>
      <c r="I467" s="208"/>
    </row>
    <row r="468" spans="1:9" x14ac:dyDescent="0.25">
      <c r="A468" s="173"/>
      <c r="B468" s="174"/>
      <c r="C468" s="173"/>
      <c r="D468" s="196"/>
      <c r="E468" s="224"/>
      <c r="F468" s="224"/>
      <c r="G468" s="224"/>
      <c r="H468" s="235"/>
      <c r="I468" s="208"/>
    </row>
    <row r="469" spans="1:9" x14ac:dyDescent="0.25">
      <c r="A469" s="156"/>
      <c r="B469" s="232"/>
      <c r="C469" s="156"/>
      <c r="D469" s="191"/>
      <c r="E469" s="233"/>
      <c r="F469" s="233"/>
      <c r="G469" s="233"/>
      <c r="H469" s="234"/>
      <c r="I469" s="208"/>
    </row>
    <row r="470" spans="1:9" x14ac:dyDescent="0.25">
      <c r="A470" s="173"/>
      <c r="B470" s="174"/>
      <c r="C470" s="173"/>
      <c r="D470" s="196"/>
      <c r="E470" s="224"/>
      <c r="F470" s="224"/>
      <c r="G470" s="224"/>
      <c r="H470" s="236"/>
      <c r="I470" s="237"/>
    </row>
    <row r="471" spans="1:9" x14ac:dyDescent="0.25">
      <c r="A471" s="156"/>
      <c r="B471" s="232"/>
      <c r="C471" s="156"/>
      <c r="D471" s="191"/>
      <c r="E471" s="233"/>
      <c r="F471" s="233"/>
      <c r="G471" s="233"/>
      <c r="H471" s="233"/>
      <c r="I471" s="233"/>
    </row>
    <row r="472" spans="1:9" x14ac:dyDescent="0.25">
      <c r="A472" s="173"/>
      <c r="B472" s="174"/>
      <c r="C472" s="173"/>
      <c r="D472" s="196"/>
      <c r="E472" s="224"/>
      <c r="F472" s="224"/>
      <c r="G472" s="224"/>
      <c r="H472" s="235"/>
      <c r="I472" s="235"/>
    </row>
    <row r="473" spans="1:9" x14ac:dyDescent="0.25">
      <c r="A473" s="156"/>
      <c r="B473" s="232"/>
      <c r="C473" s="156"/>
      <c r="D473" s="191"/>
      <c r="E473" s="233"/>
      <c r="F473" s="233"/>
      <c r="G473" s="233"/>
      <c r="H473" s="233"/>
      <c r="I473" s="233"/>
    </row>
    <row r="474" spans="1:9" x14ac:dyDescent="0.25">
      <c r="A474" s="173"/>
      <c r="B474" s="174"/>
      <c r="C474" s="173"/>
      <c r="D474" s="196"/>
      <c r="E474" s="224"/>
      <c r="F474" s="224"/>
      <c r="G474" s="224"/>
      <c r="H474" s="235"/>
      <c r="I474" s="235"/>
    </row>
    <row r="475" spans="1:9" x14ac:dyDescent="0.25">
      <c r="A475" s="156"/>
      <c r="B475" s="232"/>
      <c r="C475" s="156"/>
      <c r="D475" s="191"/>
      <c r="E475" s="191"/>
      <c r="F475" s="191"/>
      <c r="G475" s="191"/>
      <c r="H475" s="191"/>
      <c r="I475" s="235"/>
    </row>
    <row r="476" spans="1:9" x14ac:dyDescent="0.25">
      <c r="A476" s="173"/>
      <c r="B476" s="174"/>
      <c r="C476" s="173"/>
      <c r="D476" s="196"/>
      <c r="E476" s="224"/>
      <c r="F476" s="224"/>
      <c r="G476" s="224"/>
      <c r="H476" s="236"/>
      <c r="I476" s="235"/>
    </row>
    <row r="477" spans="1:9" x14ac:dyDescent="0.25">
      <c r="A477" s="156"/>
      <c r="B477" s="232"/>
      <c r="C477" s="156"/>
      <c r="D477" s="191"/>
      <c r="E477" s="233"/>
      <c r="F477" s="233"/>
      <c r="G477" s="233"/>
      <c r="H477" s="234"/>
      <c r="I477" s="234"/>
    </row>
    <row r="478" spans="1:9" x14ac:dyDescent="0.25">
      <c r="A478" s="173"/>
      <c r="B478" s="174"/>
      <c r="C478" s="173"/>
      <c r="D478" s="196"/>
      <c r="E478" s="224"/>
      <c r="F478" s="224"/>
      <c r="G478" s="224"/>
      <c r="H478" s="235"/>
      <c r="I478" s="235"/>
    </row>
    <row r="479" spans="1:9" x14ac:dyDescent="0.25">
      <c r="A479" s="173"/>
      <c r="B479" s="174"/>
      <c r="C479" s="173"/>
      <c r="D479" s="196"/>
      <c r="E479" s="224"/>
      <c r="F479" s="224"/>
      <c r="G479" s="224"/>
      <c r="H479" s="235"/>
      <c r="I479" s="235"/>
    </row>
    <row r="480" spans="1:9" x14ac:dyDescent="0.25">
      <c r="A480" s="167"/>
      <c r="B480" s="168"/>
      <c r="C480" s="167"/>
      <c r="D480" s="169"/>
      <c r="E480" s="169"/>
      <c r="F480" s="169"/>
      <c r="G480" s="169"/>
      <c r="H480" s="169"/>
      <c r="I480" s="238"/>
    </row>
    <row r="481" spans="1:9" x14ac:dyDescent="0.25">
      <c r="A481" s="173"/>
      <c r="B481" s="174"/>
      <c r="C481" s="173"/>
      <c r="D481" s="175"/>
      <c r="E481" s="175"/>
      <c r="F481" s="175"/>
      <c r="G481" s="175"/>
      <c r="H481" s="176"/>
      <c r="I481" s="176"/>
    </row>
    <row r="482" spans="1:9" x14ac:dyDescent="0.25">
      <c r="A482" s="61"/>
      <c r="B482" s="62"/>
      <c r="C482" s="2"/>
      <c r="D482" s="63"/>
      <c r="E482" s="64"/>
      <c r="F482" s="64"/>
      <c r="G482" s="64"/>
      <c r="H482" s="64"/>
      <c r="I482" s="64"/>
    </row>
    <row r="483" spans="1:9" x14ac:dyDescent="0.25">
      <c r="A483" s="177"/>
      <c r="B483" s="178"/>
      <c r="C483" s="158"/>
      <c r="D483" s="159"/>
      <c r="E483" s="160"/>
      <c r="F483" s="160"/>
      <c r="G483" s="160"/>
      <c r="H483" s="159"/>
      <c r="I483" s="159"/>
    </row>
    <row r="484" spans="1:9" x14ac:dyDescent="0.25">
      <c r="A484" s="179"/>
      <c r="B484" s="180"/>
      <c r="C484" s="181"/>
      <c r="D484" s="182"/>
      <c r="E484" s="183"/>
      <c r="F484" s="183"/>
      <c r="G484" s="183"/>
      <c r="H484" s="183"/>
      <c r="I484" s="229"/>
    </row>
    <row r="485" spans="1:9" x14ac:dyDescent="0.25">
      <c r="A485" s="177"/>
      <c r="B485" s="178"/>
      <c r="C485" s="184"/>
      <c r="D485" s="185"/>
      <c r="E485" s="186"/>
      <c r="F485" s="186"/>
      <c r="G485" s="186"/>
      <c r="H485" s="185"/>
      <c r="I485" s="229"/>
    </row>
    <row r="486" spans="1:9" x14ac:dyDescent="0.25">
      <c r="A486" s="177"/>
      <c r="B486" s="178"/>
      <c r="C486" s="184"/>
      <c r="D486" s="185"/>
      <c r="E486" s="186"/>
      <c r="F486" s="186"/>
      <c r="G486" s="186"/>
      <c r="H486" s="185"/>
      <c r="I486" s="229"/>
    </row>
    <row r="487" spans="1:9" x14ac:dyDescent="0.25">
      <c r="A487" s="179"/>
      <c r="B487" s="180"/>
      <c r="C487" s="181"/>
      <c r="D487" s="182"/>
      <c r="E487" s="183"/>
      <c r="F487" s="183"/>
      <c r="G487" s="183"/>
      <c r="H487" s="183"/>
      <c r="I487" s="229"/>
    </row>
    <row r="488" spans="1:9" x14ac:dyDescent="0.25">
      <c r="A488" s="177"/>
      <c r="B488" s="178"/>
      <c r="C488" s="184"/>
      <c r="D488" s="164"/>
      <c r="E488" s="186"/>
      <c r="F488" s="186"/>
      <c r="G488" s="186"/>
      <c r="H488" s="186"/>
      <c r="I488" s="229"/>
    </row>
    <row r="489" spans="1:9" x14ac:dyDescent="0.25">
      <c r="A489" s="179"/>
      <c r="B489" s="180"/>
      <c r="C489" s="188"/>
      <c r="D489" s="182"/>
      <c r="E489" s="182"/>
      <c r="F489" s="182"/>
      <c r="G489" s="182"/>
      <c r="H489" s="182"/>
      <c r="I489" s="229"/>
    </row>
    <row r="490" spans="1:9" x14ac:dyDescent="0.25">
      <c r="A490" s="179"/>
      <c r="B490" s="180"/>
      <c r="C490" s="188"/>
      <c r="D490" s="182"/>
      <c r="E490" s="183"/>
      <c r="F490" s="183"/>
      <c r="G490" s="183"/>
      <c r="H490" s="183"/>
      <c r="I490" s="229"/>
    </row>
    <row r="491" spans="1:9" x14ac:dyDescent="0.25">
      <c r="A491" s="189"/>
      <c r="B491" s="190"/>
      <c r="C491" s="156"/>
      <c r="D491" s="197"/>
      <c r="E491" s="191"/>
      <c r="F491" s="191"/>
      <c r="G491" s="191"/>
      <c r="H491" s="191"/>
      <c r="I491" s="197"/>
    </row>
    <row r="492" spans="1:9" x14ac:dyDescent="0.25">
      <c r="A492" s="189"/>
      <c r="B492" s="190"/>
      <c r="C492" s="156"/>
      <c r="D492" s="192"/>
      <c r="E492" s="191"/>
      <c r="F492" s="191"/>
      <c r="G492" s="191"/>
      <c r="H492" s="191"/>
      <c r="I492" s="197"/>
    </row>
    <row r="493" spans="1:9" x14ac:dyDescent="0.25">
      <c r="A493" s="193"/>
      <c r="B493" s="200"/>
      <c r="C493" s="173"/>
      <c r="D493" s="196"/>
      <c r="E493" s="196"/>
      <c r="F493" s="196"/>
      <c r="G493" s="196"/>
      <c r="H493" s="196"/>
      <c r="I493" s="175"/>
    </row>
    <row r="494" spans="1:9" x14ac:dyDescent="0.25">
      <c r="A494" s="193"/>
      <c r="B494" s="190"/>
      <c r="C494" s="156"/>
      <c r="D494" s="197"/>
      <c r="E494" s="191"/>
      <c r="F494" s="191"/>
      <c r="G494" s="191"/>
      <c r="H494" s="191"/>
      <c r="I494" s="175"/>
    </row>
    <row r="495" spans="1:9" x14ac:dyDescent="0.25">
      <c r="A495" s="189"/>
      <c r="B495" s="190"/>
      <c r="C495" s="156"/>
      <c r="D495" s="191"/>
      <c r="E495" s="191"/>
      <c r="F495" s="191"/>
      <c r="G495" s="191"/>
      <c r="H495" s="191"/>
      <c r="I495" s="197"/>
    </row>
    <row r="496" spans="1:9" x14ac:dyDescent="0.25">
      <c r="A496" s="189"/>
      <c r="B496" s="190"/>
      <c r="C496" s="156"/>
      <c r="D496" s="191"/>
      <c r="E496" s="191"/>
      <c r="F496" s="191"/>
      <c r="G496" s="191"/>
      <c r="H496" s="191"/>
      <c r="I496" s="197"/>
    </row>
    <row r="497" spans="1:9" x14ac:dyDescent="0.25">
      <c r="A497" s="189"/>
      <c r="B497" s="190"/>
      <c r="C497" s="156"/>
      <c r="D497" s="192"/>
      <c r="E497" s="192"/>
      <c r="F497" s="192"/>
      <c r="G497" s="192"/>
      <c r="H497" s="192"/>
      <c r="I497" s="197"/>
    </row>
    <row r="498" spans="1:9" x14ac:dyDescent="0.25">
      <c r="A498" s="193"/>
      <c r="B498" s="194"/>
      <c r="C498" s="173"/>
      <c r="D498" s="195"/>
      <c r="E498" s="196"/>
      <c r="F498" s="196"/>
      <c r="G498" s="196"/>
      <c r="H498" s="196"/>
      <c r="I498" s="175"/>
    </row>
    <row r="499" spans="1:9" x14ac:dyDescent="0.25">
      <c r="A499" s="177"/>
      <c r="B499" s="178"/>
      <c r="C499" s="161"/>
      <c r="D499" s="164"/>
      <c r="E499" s="186"/>
      <c r="F499" s="186"/>
      <c r="G499" s="186"/>
      <c r="H499" s="186"/>
      <c r="I499" s="186"/>
    </row>
    <row r="500" spans="1:9" x14ac:dyDescent="0.25">
      <c r="A500" s="177"/>
      <c r="B500" s="180"/>
      <c r="C500" s="188"/>
      <c r="D500" s="182"/>
      <c r="E500" s="183"/>
      <c r="F500" s="183"/>
      <c r="G500" s="183"/>
      <c r="H500" s="183"/>
      <c r="I500" s="239"/>
    </row>
    <row r="501" spans="1:9" x14ac:dyDescent="0.25">
      <c r="A501" s="220"/>
      <c r="B501" s="221"/>
      <c r="C501" s="222"/>
      <c r="D501" s="240"/>
      <c r="E501" s="223"/>
      <c r="F501" s="223"/>
      <c r="G501" s="223"/>
      <c r="H501" s="240"/>
      <c r="I501" s="223"/>
    </row>
    <row r="502" spans="1:9" x14ac:dyDescent="0.25">
      <c r="A502" s="220"/>
      <c r="B502" s="221"/>
      <c r="C502" s="222"/>
      <c r="D502" s="223"/>
      <c r="E502" s="223"/>
      <c r="F502" s="223"/>
      <c r="G502" s="223"/>
      <c r="H502" s="223"/>
      <c r="I502" s="223"/>
    </row>
    <row r="503" spans="1:9" x14ac:dyDescent="0.25">
      <c r="A503" s="201"/>
      <c r="B503" s="202"/>
      <c r="C503" s="170"/>
      <c r="D503" s="241"/>
      <c r="E503" s="241"/>
      <c r="F503" s="241"/>
      <c r="G503" s="241"/>
      <c r="H503" s="241"/>
      <c r="I503" s="223"/>
    </row>
    <row r="504" spans="1:9" x14ac:dyDescent="0.25">
      <c r="A504" s="201"/>
      <c r="B504" s="202"/>
      <c r="C504" s="170"/>
      <c r="D504" s="241"/>
      <c r="E504" s="241"/>
      <c r="F504" s="241"/>
      <c r="G504" s="241"/>
      <c r="H504" s="241"/>
      <c r="I504" s="223"/>
    </row>
    <row r="505" spans="1:9" x14ac:dyDescent="0.25">
      <c r="A505" s="201"/>
      <c r="B505" s="202"/>
      <c r="C505" s="170"/>
      <c r="D505" s="241"/>
      <c r="E505" s="241"/>
      <c r="F505" s="241"/>
      <c r="G505" s="241"/>
      <c r="H505" s="241"/>
      <c r="I505" s="223"/>
    </row>
    <row r="506" spans="1:9" x14ac:dyDescent="0.25">
      <c r="A506" s="220"/>
      <c r="B506" s="190"/>
      <c r="C506" s="156"/>
      <c r="D506" s="240"/>
      <c r="E506" s="223"/>
      <c r="F506" s="223"/>
      <c r="G506" s="223"/>
      <c r="H506" s="223"/>
      <c r="I506" s="223"/>
    </row>
    <row r="507" spans="1:9" x14ac:dyDescent="0.25">
      <c r="A507" s="226"/>
      <c r="B507" s="194"/>
      <c r="C507" s="173"/>
      <c r="D507" s="242"/>
      <c r="E507" s="241"/>
      <c r="F507" s="241"/>
      <c r="G507" s="241"/>
      <c r="H507" s="241"/>
      <c r="I507" s="241"/>
    </row>
    <row r="508" spans="1:9" x14ac:dyDescent="0.25">
      <c r="A508" s="193"/>
      <c r="B508" s="200"/>
      <c r="C508" s="173"/>
      <c r="D508" s="175"/>
      <c r="E508" s="196"/>
      <c r="F508" s="196"/>
      <c r="G508" s="196"/>
      <c r="H508" s="196"/>
      <c r="I508" s="196"/>
    </row>
    <row r="509" spans="1:9" x14ac:dyDescent="0.25">
      <c r="A509" s="177"/>
      <c r="B509" s="178"/>
      <c r="C509" s="161"/>
      <c r="D509" s="185"/>
      <c r="E509" s="186"/>
      <c r="F509" s="186"/>
      <c r="G509" s="186"/>
      <c r="H509" s="186"/>
      <c r="I509" s="186"/>
    </row>
    <row r="510" spans="1:9" x14ac:dyDescent="0.25">
      <c r="A510" s="177"/>
      <c r="B510" s="178"/>
      <c r="C510" s="161"/>
      <c r="D510" s="185"/>
      <c r="E510" s="186"/>
      <c r="F510" s="186"/>
      <c r="G510" s="186"/>
      <c r="H510" s="186"/>
      <c r="I510" s="186"/>
    </row>
    <row r="511" spans="1:9" x14ac:dyDescent="0.25">
      <c r="A511" s="189"/>
      <c r="B511" s="190"/>
      <c r="C511" s="156"/>
      <c r="D511" s="197"/>
      <c r="E511" s="197"/>
      <c r="F511" s="197"/>
      <c r="G511" s="197"/>
      <c r="H511" s="197"/>
      <c r="I511" s="191"/>
    </row>
    <row r="512" spans="1:9" x14ac:dyDescent="0.25">
      <c r="A512" s="193"/>
      <c r="B512" s="194"/>
      <c r="C512" s="173"/>
      <c r="D512" s="175"/>
      <c r="E512" s="196"/>
      <c r="F512" s="196"/>
      <c r="G512" s="196"/>
      <c r="H512" s="196"/>
      <c r="I512" s="196"/>
    </row>
    <row r="513" spans="1:9" x14ac:dyDescent="0.25">
      <c r="A513" s="193"/>
      <c r="B513" s="200"/>
      <c r="C513" s="173"/>
      <c r="D513" s="175"/>
      <c r="E513" s="196"/>
      <c r="F513" s="196"/>
      <c r="G513" s="196"/>
      <c r="H513" s="196"/>
      <c r="I513" s="196"/>
    </row>
    <row r="514" spans="1:9" x14ac:dyDescent="0.25">
      <c r="A514" s="177"/>
      <c r="B514" s="178"/>
      <c r="C514" s="161"/>
      <c r="D514" s="185"/>
      <c r="E514" s="186"/>
      <c r="F514" s="186"/>
      <c r="G514" s="186"/>
      <c r="H514" s="186"/>
      <c r="I514" s="185"/>
    </row>
    <row r="515" spans="1:9" x14ac:dyDescent="0.25">
      <c r="A515" s="177"/>
      <c r="B515" s="178"/>
      <c r="C515" s="161"/>
      <c r="D515" s="185"/>
      <c r="E515" s="186"/>
      <c r="F515" s="186"/>
      <c r="G515" s="186"/>
      <c r="H515" s="186"/>
      <c r="I515" s="185"/>
    </row>
    <row r="516" spans="1:9" x14ac:dyDescent="0.25">
      <c r="A516" s="177"/>
      <c r="B516" s="178"/>
      <c r="C516" s="161"/>
      <c r="D516" s="185"/>
      <c r="E516" s="186"/>
      <c r="F516" s="186"/>
      <c r="G516" s="186"/>
      <c r="H516" s="186"/>
      <c r="I516" s="185"/>
    </row>
    <row r="517" spans="1:9" x14ac:dyDescent="0.25">
      <c r="A517" s="177"/>
      <c r="B517" s="178"/>
      <c r="C517" s="161"/>
      <c r="D517" s="185"/>
      <c r="E517" s="186"/>
      <c r="F517" s="186"/>
      <c r="G517" s="186"/>
      <c r="H517" s="186"/>
      <c r="I517" s="185"/>
    </row>
    <row r="518" spans="1:9" x14ac:dyDescent="0.25">
      <c r="A518" s="189"/>
      <c r="B518" s="190"/>
      <c r="C518" s="156"/>
      <c r="D518" s="197"/>
      <c r="E518" s="191"/>
      <c r="F518" s="191"/>
      <c r="G518" s="191"/>
      <c r="H518" s="191"/>
      <c r="I518" s="185"/>
    </row>
    <row r="519" spans="1:9" x14ac:dyDescent="0.25">
      <c r="A519" s="189"/>
      <c r="B519" s="190"/>
      <c r="C519" s="156"/>
      <c r="D519" s="197"/>
      <c r="E519" s="191"/>
      <c r="F519" s="191"/>
      <c r="G519" s="191"/>
      <c r="H519" s="191"/>
      <c r="I519" s="185"/>
    </row>
    <row r="520" spans="1:9" x14ac:dyDescent="0.25">
      <c r="A520" s="193"/>
      <c r="B520" s="200"/>
      <c r="C520" s="173"/>
      <c r="D520" s="175"/>
      <c r="E520" s="196"/>
      <c r="F520" s="196"/>
      <c r="G520" s="196"/>
      <c r="H520" s="196"/>
      <c r="I520" s="185"/>
    </row>
    <row r="521" spans="1:9" x14ac:dyDescent="0.25">
      <c r="A521" s="189"/>
      <c r="B521" s="190"/>
      <c r="C521" s="156"/>
      <c r="D521" s="197"/>
      <c r="E521" s="191"/>
      <c r="F521" s="191"/>
      <c r="G521" s="191"/>
      <c r="H521" s="191"/>
      <c r="I521" s="185"/>
    </row>
    <row r="522" spans="1:9" x14ac:dyDescent="0.25">
      <c r="A522" s="193"/>
      <c r="B522" s="200"/>
      <c r="C522" s="173"/>
      <c r="D522" s="175"/>
      <c r="E522" s="196"/>
      <c r="F522" s="196"/>
      <c r="G522" s="196"/>
      <c r="H522" s="196"/>
      <c r="I522" s="185"/>
    </row>
    <row r="523" spans="1:9" x14ac:dyDescent="0.25">
      <c r="A523" s="193"/>
      <c r="B523" s="200"/>
      <c r="C523" s="173"/>
      <c r="D523" s="175"/>
      <c r="E523" s="196"/>
      <c r="F523" s="196"/>
      <c r="G523" s="196"/>
      <c r="H523" s="196"/>
      <c r="I523" s="185"/>
    </row>
    <row r="524" spans="1:9" x14ac:dyDescent="0.25">
      <c r="A524" s="177"/>
      <c r="B524" s="190"/>
      <c r="C524" s="156"/>
      <c r="D524" s="197"/>
      <c r="E524" s="197"/>
      <c r="F524" s="197"/>
      <c r="G524" s="197"/>
      <c r="H524" s="197"/>
      <c r="I524" s="191"/>
    </row>
    <row r="525" spans="1:9" x14ac:dyDescent="0.25">
      <c r="A525" s="193"/>
      <c r="B525" s="200"/>
      <c r="C525" s="173"/>
      <c r="D525" s="175"/>
      <c r="E525" s="196"/>
      <c r="F525" s="196"/>
      <c r="G525" s="196"/>
      <c r="H525" s="196"/>
      <c r="I525" s="196"/>
    </row>
    <row r="526" spans="1:9" x14ac:dyDescent="0.25">
      <c r="A526" s="193"/>
      <c r="B526" s="200"/>
      <c r="C526" s="173"/>
      <c r="D526" s="195"/>
      <c r="E526" s="196"/>
      <c r="F526" s="196"/>
      <c r="G526" s="196"/>
      <c r="H526" s="196"/>
      <c r="I526" s="196"/>
    </row>
    <row r="527" spans="1:9" x14ac:dyDescent="0.25">
      <c r="A527" s="179"/>
      <c r="B527" s="180"/>
      <c r="C527" s="225"/>
      <c r="D527" s="187"/>
      <c r="E527" s="187"/>
      <c r="F527" s="187"/>
      <c r="G527" s="187"/>
      <c r="H527" s="187"/>
      <c r="I527" s="187"/>
    </row>
    <row r="528" spans="1:9" x14ac:dyDescent="0.25">
      <c r="A528" s="226"/>
      <c r="B528" s="227"/>
      <c r="C528" s="228"/>
      <c r="D528" s="229"/>
      <c r="E528" s="229"/>
      <c r="F528" s="229"/>
      <c r="G528" s="229"/>
      <c r="H528" s="229"/>
      <c r="I528" s="229"/>
    </row>
    <row r="529" spans="1:9" x14ac:dyDescent="0.25">
      <c r="A529" s="226"/>
      <c r="B529" s="227"/>
      <c r="C529" s="228"/>
      <c r="D529" s="229"/>
      <c r="E529" s="229"/>
      <c r="F529" s="229"/>
      <c r="G529" s="229"/>
      <c r="H529" s="229"/>
      <c r="I529" s="229"/>
    </row>
    <row r="530" spans="1:9" x14ac:dyDescent="0.25">
      <c r="A530" s="243"/>
      <c r="B530" s="190"/>
      <c r="C530" s="206"/>
      <c r="D530" s="244"/>
      <c r="E530" s="244"/>
      <c r="F530" s="244"/>
      <c r="G530" s="244"/>
      <c r="H530" s="244"/>
      <c r="I530" s="187"/>
    </row>
    <row r="531" spans="1:9" x14ac:dyDescent="0.25">
      <c r="A531" s="177"/>
      <c r="B531" s="200"/>
      <c r="C531" s="208"/>
      <c r="D531" s="175"/>
      <c r="E531" s="175"/>
      <c r="F531" s="175"/>
      <c r="G531" s="175"/>
      <c r="H531" s="175"/>
      <c r="I531" s="204"/>
    </row>
    <row r="532" spans="1:9" x14ac:dyDescent="0.25">
      <c r="A532" s="189"/>
      <c r="B532" s="178"/>
      <c r="C532" s="161"/>
      <c r="D532" s="185"/>
      <c r="E532" s="185"/>
      <c r="F532" s="185"/>
      <c r="G532" s="185"/>
      <c r="H532" s="229"/>
      <c r="I532" s="229"/>
    </row>
    <row r="533" spans="1:9" x14ac:dyDescent="0.25">
      <c r="A533" s="177"/>
      <c r="B533" s="190"/>
      <c r="C533" s="206"/>
      <c r="D533" s="197"/>
      <c r="E533" s="197"/>
      <c r="F533" s="197"/>
      <c r="G533" s="197"/>
      <c r="H533" s="207"/>
      <c r="I533" s="207"/>
    </row>
    <row r="534" spans="1:9" x14ac:dyDescent="0.25">
      <c r="A534" s="193"/>
      <c r="B534" s="200"/>
      <c r="C534" s="208"/>
      <c r="D534" s="175"/>
      <c r="E534" s="175"/>
      <c r="F534" s="175"/>
      <c r="G534" s="175"/>
      <c r="H534" s="204"/>
      <c r="I534" s="207"/>
    </row>
    <row r="535" spans="1:9" x14ac:dyDescent="0.25">
      <c r="A535" s="193"/>
      <c r="B535" s="200"/>
      <c r="C535" s="208"/>
      <c r="D535" s="175"/>
      <c r="E535" s="175"/>
      <c r="F535" s="175"/>
      <c r="G535" s="175"/>
      <c r="H535" s="204"/>
      <c r="I535" s="207"/>
    </row>
    <row r="536" spans="1:9" x14ac:dyDescent="0.25">
      <c r="A536" s="189"/>
      <c r="B536" s="190"/>
      <c r="C536" s="156"/>
      <c r="D536" s="197"/>
      <c r="E536" s="197"/>
      <c r="F536" s="197"/>
      <c r="G536" s="197"/>
      <c r="H536" s="197"/>
      <c r="I536" s="197"/>
    </row>
    <row r="537" spans="1:9" x14ac:dyDescent="0.25">
      <c r="A537" s="193"/>
      <c r="B537" s="194"/>
      <c r="C537" s="173"/>
      <c r="D537" s="175"/>
      <c r="E537" s="175"/>
      <c r="F537" s="175"/>
      <c r="G537" s="175"/>
      <c r="H537" s="175"/>
      <c r="I537" s="175"/>
    </row>
    <row r="538" spans="1:9" x14ac:dyDescent="0.25">
      <c r="A538" s="193"/>
      <c r="B538" s="198"/>
      <c r="C538" s="156"/>
      <c r="D538" s="197"/>
      <c r="E538" s="197"/>
      <c r="F538" s="197"/>
      <c r="G538" s="197"/>
      <c r="H538" s="197"/>
      <c r="I538" s="175"/>
    </row>
    <row r="539" spans="1:9" x14ac:dyDescent="0.25">
      <c r="A539" s="193"/>
      <c r="B539" s="198"/>
      <c r="C539" s="156"/>
      <c r="D539" s="197"/>
      <c r="E539" s="197"/>
      <c r="F539" s="197"/>
      <c r="G539" s="197"/>
      <c r="H539" s="197"/>
      <c r="I539" s="175"/>
    </row>
    <row r="540" spans="1:9" x14ac:dyDescent="0.25">
      <c r="A540" s="193"/>
      <c r="B540" s="194"/>
      <c r="C540" s="173"/>
      <c r="D540" s="175"/>
      <c r="E540" s="175"/>
      <c r="F540" s="175"/>
      <c r="G540" s="175"/>
      <c r="H540" s="175"/>
      <c r="I540" s="175"/>
    </row>
    <row r="541" spans="1:9" x14ac:dyDescent="0.25">
      <c r="A541" s="177"/>
      <c r="B541" s="209"/>
      <c r="C541" s="161"/>
      <c r="D541" s="185"/>
      <c r="E541" s="185"/>
      <c r="F541" s="185"/>
      <c r="G541" s="185"/>
      <c r="H541" s="185"/>
      <c r="I541" s="175"/>
    </row>
    <row r="542" spans="1:9" x14ac:dyDescent="0.25">
      <c r="A542" s="177"/>
      <c r="B542" s="209"/>
      <c r="C542" s="161"/>
      <c r="D542" s="185"/>
      <c r="E542" s="185"/>
      <c r="F542" s="185"/>
      <c r="G542" s="185"/>
      <c r="H542" s="185"/>
      <c r="I542" s="175"/>
    </row>
    <row r="543" spans="1:9" x14ac:dyDescent="0.25">
      <c r="A543" s="177"/>
      <c r="B543" s="209"/>
      <c r="C543" s="161"/>
      <c r="D543" s="185"/>
      <c r="E543" s="185"/>
      <c r="F543" s="185"/>
      <c r="G543" s="185"/>
      <c r="H543" s="185"/>
      <c r="I543" s="175"/>
    </row>
    <row r="544" spans="1:9" x14ac:dyDescent="0.25">
      <c r="A544" s="177"/>
      <c r="B544" s="209"/>
      <c r="C544" s="161"/>
      <c r="D544" s="185"/>
      <c r="E544" s="185"/>
      <c r="F544" s="185"/>
      <c r="G544" s="185"/>
      <c r="H544" s="185"/>
      <c r="I544" s="175"/>
    </row>
    <row r="545" spans="1:9" x14ac:dyDescent="0.25">
      <c r="A545" s="177"/>
      <c r="B545" s="209"/>
      <c r="C545" s="161"/>
      <c r="D545" s="185"/>
      <c r="E545" s="185"/>
      <c r="F545" s="185"/>
      <c r="G545" s="185"/>
      <c r="H545" s="185"/>
      <c r="I545" s="175"/>
    </row>
    <row r="546" spans="1:9" x14ac:dyDescent="0.25">
      <c r="A546" s="193"/>
      <c r="B546" s="194"/>
      <c r="C546" s="173"/>
      <c r="D546" s="175"/>
      <c r="E546" s="175"/>
      <c r="F546" s="175"/>
      <c r="G546" s="175"/>
      <c r="H546" s="175"/>
      <c r="I546" s="175"/>
    </row>
    <row r="547" spans="1:9" x14ac:dyDescent="0.25">
      <c r="A547" s="193"/>
      <c r="B547" s="194"/>
      <c r="C547" s="173"/>
      <c r="D547" s="175"/>
      <c r="E547" s="175"/>
      <c r="F547" s="175"/>
      <c r="G547" s="175"/>
      <c r="H547" s="175"/>
      <c r="I547" s="175"/>
    </row>
    <row r="548" spans="1:9" x14ac:dyDescent="0.25">
      <c r="A548" s="193"/>
      <c r="B548" s="194"/>
      <c r="C548" s="173"/>
      <c r="D548" s="175"/>
      <c r="E548" s="175"/>
      <c r="F548" s="175"/>
      <c r="G548" s="175"/>
      <c r="H548" s="175"/>
      <c r="I548" s="175"/>
    </row>
    <row r="549" spans="1:9" x14ac:dyDescent="0.25">
      <c r="A549" s="189"/>
      <c r="B549" s="198"/>
      <c r="C549" s="156"/>
      <c r="D549" s="197"/>
      <c r="E549" s="197"/>
      <c r="F549" s="197"/>
      <c r="G549" s="197"/>
      <c r="H549" s="197"/>
      <c r="I549" s="175"/>
    </row>
    <row r="550" spans="1:9" x14ac:dyDescent="0.25">
      <c r="A550" s="193"/>
      <c r="B550" s="194"/>
      <c r="C550" s="173"/>
      <c r="D550" s="175"/>
      <c r="E550" s="175"/>
      <c r="F550" s="175"/>
      <c r="G550" s="175"/>
      <c r="H550" s="175"/>
      <c r="I550" s="175"/>
    </row>
    <row r="551" spans="1:9" x14ac:dyDescent="0.25">
      <c r="A551" s="193"/>
      <c r="B551" s="194"/>
      <c r="C551" s="173"/>
      <c r="D551" s="175"/>
      <c r="E551" s="175"/>
      <c r="F551" s="175"/>
      <c r="G551" s="175"/>
      <c r="H551" s="175"/>
      <c r="I551" s="175"/>
    </row>
    <row r="552" spans="1:9" x14ac:dyDescent="0.25">
      <c r="A552" s="179"/>
      <c r="B552" s="210"/>
      <c r="C552" s="211"/>
      <c r="D552" s="212"/>
      <c r="E552" s="212"/>
      <c r="F552" s="212"/>
      <c r="G552" s="212"/>
      <c r="H552" s="213"/>
      <c r="I552" s="213"/>
    </row>
    <row r="553" spans="1:9" x14ac:dyDescent="0.25">
      <c r="A553" s="179"/>
      <c r="B553" s="245"/>
      <c r="C553" s="246"/>
      <c r="D553" s="247"/>
      <c r="E553" s="247"/>
      <c r="F553" s="247"/>
      <c r="G553" s="247"/>
      <c r="H553" s="248"/>
      <c r="I553" s="213"/>
    </row>
    <row r="554" spans="1:9" x14ac:dyDescent="0.25">
      <c r="A554" s="179"/>
      <c r="B554" s="198"/>
      <c r="C554" s="249"/>
      <c r="D554" s="197"/>
      <c r="E554" s="250"/>
      <c r="F554" s="250"/>
      <c r="G554" s="250"/>
      <c r="H554" s="251"/>
      <c r="I554" s="251"/>
    </row>
    <row r="555" spans="1:9" x14ac:dyDescent="0.25">
      <c r="A555" s="179"/>
      <c r="B555" s="198"/>
      <c r="C555" s="249"/>
      <c r="D555" s="197"/>
      <c r="E555" s="250"/>
      <c r="F555" s="250"/>
      <c r="G555" s="250"/>
      <c r="H555" s="251"/>
      <c r="I555" s="251"/>
    </row>
    <row r="556" spans="1:9" x14ac:dyDescent="0.25">
      <c r="A556" s="243"/>
      <c r="B556" s="198"/>
      <c r="C556" s="249"/>
      <c r="D556" s="197"/>
      <c r="E556" s="250"/>
      <c r="F556" s="250"/>
      <c r="G556" s="250"/>
      <c r="H556" s="251"/>
      <c r="I556" s="251"/>
    </row>
    <row r="557" spans="1:9" x14ac:dyDescent="0.25">
      <c r="A557" s="252"/>
      <c r="B557" s="194"/>
      <c r="C557" s="253"/>
      <c r="D557" s="175"/>
      <c r="E557" s="254"/>
      <c r="F557" s="254"/>
      <c r="G557" s="254"/>
      <c r="H557" s="255"/>
      <c r="I557" s="251"/>
    </row>
    <row r="558" spans="1:9" x14ac:dyDescent="0.25">
      <c r="A558" s="179"/>
      <c r="B558" s="210"/>
      <c r="C558" s="211"/>
      <c r="D558" s="212"/>
      <c r="E558" s="212"/>
      <c r="F558" s="212"/>
      <c r="G558" s="212"/>
      <c r="H558" s="213"/>
      <c r="I558" s="213"/>
    </row>
    <row r="559" spans="1:9" x14ac:dyDescent="0.25">
      <c r="A559" s="189"/>
      <c r="B559" s="198"/>
      <c r="C559" s="249"/>
      <c r="D559" s="197"/>
      <c r="E559" s="250"/>
      <c r="F559" s="250"/>
      <c r="G559" s="250"/>
      <c r="H559" s="251"/>
      <c r="I559" s="251"/>
    </row>
    <row r="560" spans="1:9" x14ac:dyDescent="0.25">
      <c r="A560" s="189"/>
      <c r="B560" s="194"/>
      <c r="C560" s="253"/>
      <c r="D560" s="175"/>
      <c r="E560" s="254"/>
      <c r="F560" s="254"/>
      <c r="G560" s="254"/>
      <c r="H560" s="255"/>
      <c r="I560" s="255"/>
    </row>
    <row r="561" spans="1:16" x14ac:dyDescent="0.25">
      <c r="A561" s="189"/>
      <c r="B561" s="194"/>
      <c r="C561" s="253"/>
      <c r="D561" s="175"/>
      <c r="E561" s="254"/>
      <c r="F561" s="254"/>
      <c r="G561" s="254"/>
      <c r="H561" s="255"/>
      <c r="I561" s="255"/>
    </row>
    <row r="562" spans="1:16" x14ac:dyDescent="0.25">
      <c r="A562" s="179"/>
      <c r="B562" s="180"/>
      <c r="C562" s="181"/>
      <c r="D562" s="187"/>
      <c r="E562" s="187"/>
      <c r="F562" s="187"/>
      <c r="G562" s="187"/>
      <c r="H562" s="187"/>
      <c r="I562" s="187"/>
    </row>
    <row r="563" spans="1:16" x14ac:dyDescent="0.25">
      <c r="A563" s="226"/>
      <c r="B563" s="178"/>
      <c r="C563" s="184"/>
      <c r="D563" s="229"/>
      <c r="E563" s="229"/>
      <c r="F563" s="229"/>
      <c r="G563" s="229"/>
      <c r="H563" s="229"/>
      <c r="I563" s="229"/>
    </row>
    <row r="564" spans="1:16" x14ac:dyDescent="0.25">
      <c r="A564" s="226"/>
      <c r="B564" s="178"/>
      <c r="C564" s="184"/>
      <c r="D564" s="229"/>
      <c r="E564" s="229"/>
      <c r="F564" s="229"/>
      <c r="G564" s="229"/>
      <c r="H564" s="229"/>
      <c r="I564" s="229"/>
    </row>
    <row r="565" spans="1:16" x14ac:dyDescent="0.25">
      <c r="A565" s="226"/>
      <c r="B565" s="178"/>
      <c r="C565" s="184"/>
      <c r="D565" s="229"/>
      <c r="E565" s="229"/>
      <c r="F565" s="229"/>
      <c r="G565" s="229"/>
      <c r="H565" s="229"/>
      <c r="I565" s="229"/>
    </row>
    <row r="566" spans="1:16" x14ac:dyDescent="0.25">
      <c r="A566" s="201"/>
      <c r="B566" s="200"/>
      <c r="C566" s="214"/>
      <c r="D566" s="204"/>
      <c r="E566" s="204"/>
      <c r="F566" s="204"/>
      <c r="G566" s="204"/>
      <c r="H566" s="204"/>
      <c r="I566" s="204"/>
    </row>
    <row r="567" spans="1:16" x14ac:dyDescent="0.25">
      <c r="A567" s="201"/>
      <c r="B567" s="200"/>
      <c r="C567" s="214"/>
      <c r="D567" s="204"/>
      <c r="E567" s="204"/>
      <c r="F567" s="204"/>
      <c r="G567" s="204"/>
      <c r="H567" s="204"/>
      <c r="I567" s="204"/>
    </row>
    <row r="568" spans="1:16" x14ac:dyDescent="0.25">
      <c r="A568" s="179"/>
      <c r="B568" s="210"/>
      <c r="C568" s="211"/>
      <c r="D568" s="212"/>
      <c r="E568" s="212"/>
      <c r="F568" s="212"/>
      <c r="G568" s="212"/>
      <c r="H568" s="213"/>
      <c r="I568" s="213"/>
    </row>
    <row r="569" spans="1:16" ht="14.25" customHeight="1" x14ac:dyDescent="0.25">
      <c r="A569" s="179"/>
      <c r="B569" s="210"/>
      <c r="C569" s="211"/>
      <c r="D569" s="212"/>
      <c r="E569" s="212"/>
      <c r="F569" s="212"/>
      <c r="G569" s="212"/>
      <c r="H569" s="212"/>
      <c r="I569" s="213"/>
    </row>
    <row r="570" spans="1:16" x14ac:dyDescent="0.25">
      <c r="A570" s="177"/>
      <c r="B570" s="256"/>
      <c r="C570" s="257"/>
      <c r="D570" s="185"/>
      <c r="E570" s="258"/>
      <c r="F570" s="258"/>
      <c r="G570" s="258"/>
      <c r="H570" s="259"/>
      <c r="I570" s="259"/>
    </row>
    <row r="571" spans="1:16" x14ac:dyDescent="0.25">
      <c r="A571" s="189"/>
      <c r="B571" s="198"/>
      <c r="C571" s="249"/>
      <c r="D571" s="197"/>
      <c r="E571" s="250"/>
      <c r="F571" s="250"/>
      <c r="G571" s="250"/>
      <c r="H571" s="251"/>
      <c r="I571" s="251"/>
      <c r="L571" s="3"/>
      <c r="M571" s="3"/>
      <c r="N571" s="3"/>
      <c r="O571" s="2"/>
      <c r="P571" s="2"/>
    </row>
    <row r="572" spans="1:16" x14ac:dyDescent="0.25">
      <c r="A572" s="189"/>
      <c r="B572" s="194"/>
      <c r="C572" s="253"/>
      <c r="D572" s="175"/>
      <c r="E572" s="254"/>
      <c r="F572" s="254"/>
      <c r="G572" s="254"/>
      <c r="H572" s="255"/>
      <c r="I572" s="255"/>
      <c r="L572" s="3"/>
      <c r="M572" s="3"/>
      <c r="N572" s="3"/>
      <c r="O572" s="2"/>
      <c r="P572" s="2"/>
    </row>
    <row r="573" spans="1:16" x14ac:dyDescent="0.25">
      <c r="A573" s="177"/>
      <c r="B573" s="190"/>
      <c r="C573" s="215"/>
      <c r="D573" s="216"/>
      <c r="E573" s="216"/>
      <c r="F573" s="216"/>
      <c r="G573" s="216"/>
      <c r="H573" s="216"/>
      <c r="I573" s="216"/>
    </row>
    <row r="574" spans="1:16" x14ac:dyDescent="0.25">
      <c r="A574" s="189"/>
      <c r="B574" s="200"/>
      <c r="C574" s="214"/>
      <c r="D574" s="196"/>
      <c r="E574" s="217"/>
      <c r="F574" s="217"/>
      <c r="G574" s="217"/>
      <c r="H574" s="217"/>
      <c r="I574" s="217"/>
    </row>
    <row r="575" spans="1:16" x14ac:dyDescent="0.25">
      <c r="K575" s="260"/>
      <c r="L575" s="261"/>
      <c r="M575" s="261"/>
      <c r="N575" s="261"/>
      <c r="O575" s="261"/>
    </row>
    <row r="576" spans="1:16" x14ac:dyDescent="0.25">
      <c r="B576" s="260"/>
      <c r="C576" s="261"/>
      <c r="D576" s="261"/>
      <c r="E576" s="261"/>
      <c r="F576" s="261"/>
      <c r="G576" s="261"/>
      <c r="H576" s="261"/>
      <c r="K576" s="260"/>
      <c r="L576" s="261"/>
      <c r="M576" s="261"/>
      <c r="N576" s="261"/>
      <c r="O576" s="261"/>
    </row>
    <row r="577" spans="2:15" x14ac:dyDescent="0.25">
      <c r="B577" s="260"/>
      <c r="C577" s="261"/>
      <c r="D577" s="261"/>
      <c r="E577" s="261"/>
      <c r="F577" s="261"/>
      <c r="G577" s="261"/>
      <c r="H577" s="261"/>
      <c r="K577" s="262"/>
      <c r="L577" s="261"/>
      <c r="M577" s="261"/>
      <c r="N577" s="261"/>
      <c r="O577" s="261"/>
    </row>
    <row r="578" spans="2:15" x14ac:dyDescent="0.25">
      <c r="B578" s="262"/>
      <c r="C578" s="261"/>
      <c r="D578" s="261"/>
      <c r="E578" s="261"/>
      <c r="F578" s="261"/>
      <c r="G578" s="261"/>
      <c r="H578" s="261"/>
    </row>
    <row r="598" spans="1:9" ht="15.75" x14ac:dyDescent="0.25">
      <c r="A598" s="1"/>
      <c r="B598" s="1"/>
      <c r="C598" s="2"/>
      <c r="D598" s="2"/>
      <c r="E598" s="3"/>
      <c r="F598" s="3"/>
      <c r="G598" s="3"/>
      <c r="H598"/>
    </row>
    <row r="599" spans="1:9" ht="15.75" x14ac:dyDescent="0.25">
      <c r="A599" s="1"/>
      <c r="B599" s="1"/>
      <c r="C599" s="2"/>
    </row>
    <row r="600" spans="1:9" ht="15.75" x14ac:dyDescent="0.25">
      <c r="A600" s="1"/>
      <c r="B600" s="1"/>
      <c r="C600" s="2"/>
      <c r="D600" s="2"/>
      <c r="E600" s="2"/>
      <c r="F600" s="2"/>
      <c r="G600" s="2"/>
    </row>
    <row r="601" spans="1:9" ht="18.75" x14ac:dyDescent="0.25">
      <c r="A601" s="4"/>
      <c r="B601" s="4"/>
      <c r="C601" s="4"/>
      <c r="D601" s="4"/>
      <c r="E601" s="4"/>
      <c r="F601" s="4"/>
      <c r="G601" s="4"/>
      <c r="H601" s="4"/>
      <c r="I601" s="4"/>
    </row>
    <row r="602" spans="1:9" ht="18.75" x14ac:dyDescent="0.3">
      <c r="A602" s="2"/>
      <c r="B602" s="5"/>
      <c r="C602" s="6"/>
      <c r="D602" s="6"/>
      <c r="E602" s="6"/>
      <c r="F602" s="6"/>
      <c r="G602" s="6"/>
      <c r="H602" s="6"/>
    </row>
    <row r="603" spans="1:9" x14ac:dyDescent="0.25">
      <c r="A603" s="156"/>
      <c r="B603" s="157"/>
      <c r="C603" s="158"/>
      <c r="D603" s="159"/>
      <c r="E603" s="160"/>
      <c r="F603" s="160"/>
      <c r="G603" s="160"/>
      <c r="H603" s="160"/>
      <c r="I603" s="159"/>
    </row>
    <row r="604" spans="1:9" x14ac:dyDescent="0.25">
      <c r="A604" s="161"/>
      <c r="B604" s="162"/>
      <c r="C604" s="163"/>
      <c r="D604" s="164"/>
      <c r="E604" s="165"/>
      <c r="F604" s="165"/>
      <c r="G604" s="165"/>
      <c r="H604" s="166"/>
      <c r="I604" s="166"/>
    </row>
    <row r="605" spans="1:9" x14ac:dyDescent="0.25">
      <c r="A605" s="173"/>
      <c r="B605" s="174"/>
      <c r="C605" s="173"/>
      <c r="D605" s="196"/>
      <c r="E605" s="224"/>
      <c r="F605" s="224"/>
      <c r="G605" s="224"/>
      <c r="H605" s="208"/>
      <c r="I605" s="208"/>
    </row>
    <row r="606" spans="1:9" x14ac:dyDescent="0.25">
      <c r="A606" s="156"/>
      <c r="B606" s="232"/>
      <c r="C606" s="156"/>
      <c r="D606" s="191"/>
      <c r="E606" s="233"/>
      <c r="F606" s="233"/>
      <c r="G606" s="233"/>
      <c r="H606" s="233"/>
      <c r="I606" s="233"/>
    </row>
    <row r="607" spans="1:9" x14ac:dyDescent="0.25">
      <c r="A607" s="173"/>
      <c r="B607" s="174"/>
      <c r="C607" s="173"/>
      <c r="D607" s="196"/>
      <c r="E607" s="224"/>
      <c r="F607" s="224"/>
      <c r="G607" s="224"/>
      <c r="H607" s="208"/>
      <c r="I607" s="235"/>
    </row>
    <row r="608" spans="1:9" x14ac:dyDescent="0.25">
      <c r="A608" s="156"/>
      <c r="B608" s="232"/>
      <c r="C608" s="156"/>
      <c r="D608" s="191"/>
      <c r="E608" s="233"/>
      <c r="F608" s="233"/>
      <c r="G608" s="233"/>
      <c r="H608" s="233"/>
      <c r="I608" s="233"/>
    </row>
    <row r="609" spans="1:9" x14ac:dyDescent="0.25">
      <c r="A609" s="173"/>
      <c r="B609" s="174"/>
      <c r="C609" s="173"/>
      <c r="D609" s="196"/>
      <c r="E609" s="224"/>
      <c r="F609" s="224"/>
      <c r="G609" s="224"/>
      <c r="H609" s="208"/>
      <c r="I609" s="235"/>
    </row>
    <row r="610" spans="1:9" x14ac:dyDescent="0.25">
      <c r="A610" s="156"/>
      <c r="B610" s="232"/>
      <c r="C610" s="156"/>
      <c r="D610" s="191"/>
      <c r="E610" s="233"/>
      <c r="F610" s="233"/>
      <c r="G610" s="233"/>
      <c r="H610" s="206"/>
      <c r="I610" s="234"/>
    </row>
    <row r="611" spans="1:9" x14ac:dyDescent="0.25">
      <c r="A611" s="173"/>
      <c r="B611" s="174"/>
      <c r="C611" s="173"/>
      <c r="D611" s="196"/>
      <c r="E611" s="224"/>
      <c r="F611" s="224"/>
      <c r="G611" s="224"/>
      <c r="H611" s="208"/>
      <c r="I611" s="235"/>
    </row>
    <row r="612" spans="1:9" x14ac:dyDescent="0.25">
      <c r="A612" s="156"/>
      <c r="B612" s="232"/>
      <c r="C612" s="156"/>
      <c r="D612" s="191"/>
      <c r="E612" s="233"/>
      <c r="F612" s="233"/>
      <c r="G612" s="233"/>
      <c r="H612" s="206"/>
      <c r="I612" s="234"/>
    </row>
    <row r="613" spans="1:9" x14ac:dyDescent="0.25">
      <c r="A613" s="173"/>
      <c r="B613" s="263"/>
      <c r="C613" s="173"/>
      <c r="D613" s="196"/>
      <c r="E613" s="224"/>
      <c r="F613" s="224"/>
      <c r="G613" s="224"/>
      <c r="H613" s="208"/>
      <c r="I613" s="236"/>
    </row>
    <row r="614" spans="1:9" x14ac:dyDescent="0.25">
      <c r="A614" s="173"/>
      <c r="B614" s="263"/>
      <c r="C614" s="173"/>
      <c r="D614" s="196"/>
      <c r="E614" s="224"/>
      <c r="F614" s="224"/>
      <c r="G614" s="224"/>
      <c r="H614" s="208"/>
      <c r="I614" s="235"/>
    </row>
    <row r="615" spans="1:9" x14ac:dyDescent="0.25">
      <c r="A615" s="167"/>
      <c r="B615" s="168"/>
      <c r="C615" s="167"/>
      <c r="D615" s="169"/>
      <c r="E615" s="169"/>
      <c r="F615" s="169"/>
      <c r="G615" s="169"/>
      <c r="H615" s="264"/>
      <c r="I615" s="264"/>
    </row>
    <row r="616" spans="1:9" x14ac:dyDescent="0.25">
      <c r="A616" s="173"/>
      <c r="B616" s="174"/>
      <c r="C616" s="173"/>
      <c r="D616" s="175"/>
      <c r="E616" s="175"/>
      <c r="F616" s="175"/>
      <c r="G616" s="175"/>
      <c r="H616" s="176"/>
      <c r="I616" s="176"/>
    </row>
    <row r="617" spans="1:9" x14ac:dyDescent="0.25">
      <c r="A617" s="61"/>
      <c r="B617" s="62"/>
      <c r="C617" s="2"/>
      <c r="D617" s="63"/>
      <c r="E617" s="64"/>
      <c r="F617" s="64"/>
      <c r="G617" s="64"/>
      <c r="H617" s="64"/>
      <c r="I617" s="64"/>
    </row>
    <row r="618" spans="1:9" x14ac:dyDescent="0.25">
      <c r="A618" s="177"/>
      <c r="B618" s="178"/>
      <c r="C618" s="158"/>
      <c r="D618" s="159"/>
      <c r="E618" s="160"/>
      <c r="F618" s="160"/>
      <c r="G618" s="160"/>
      <c r="H618" s="160"/>
      <c r="I618" s="159"/>
    </row>
    <row r="619" spans="1:9" x14ac:dyDescent="0.25">
      <c r="A619" s="179"/>
      <c r="B619" s="180"/>
      <c r="C619" s="181"/>
      <c r="D619" s="182"/>
      <c r="E619" s="183"/>
      <c r="F619" s="183"/>
      <c r="G619" s="183"/>
      <c r="H619" s="183"/>
      <c r="I619" s="187"/>
    </row>
    <row r="620" spans="1:9" x14ac:dyDescent="0.25">
      <c r="A620" s="177"/>
      <c r="B620" s="178"/>
      <c r="C620" s="184"/>
      <c r="D620" s="185"/>
      <c r="E620" s="186"/>
      <c r="F620" s="186"/>
      <c r="G620" s="186"/>
      <c r="H620" s="185"/>
      <c r="I620" s="185"/>
    </row>
    <row r="621" spans="1:9" x14ac:dyDescent="0.25">
      <c r="A621" s="177"/>
      <c r="B621" s="178"/>
      <c r="C621" s="184"/>
      <c r="D621" s="185"/>
      <c r="E621" s="186"/>
      <c r="F621" s="186"/>
      <c r="G621" s="186"/>
      <c r="H621" s="185"/>
      <c r="I621" s="185"/>
    </row>
    <row r="622" spans="1:9" x14ac:dyDescent="0.25">
      <c r="A622" s="179"/>
      <c r="B622" s="180"/>
      <c r="C622" s="181"/>
      <c r="D622" s="182"/>
      <c r="E622" s="183"/>
      <c r="F622" s="183"/>
      <c r="G622" s="183"/>
      <c r="H622" s="183"/>
      <c r="I622" s="187"/>
    </row>
    <row r="623" spans="1:9" x14ac:dyDescent="0.25">
      <c r="A623" s="177"/>
      <c r="B623" s="178"/>
      <c r="C623" s="184"/>
      <c r="D623" s="164"/>
      <c r="E623" s="186"/>
      <c r="F623" s="186"/>
      <c r="G623" s="186"/>
      <c r="H623" s="186"/>
      <c r="I623" s="185"/>
    </row>
    <row r="624" spans="1:9" x14ac:dyDescent="0.25">
      <c r="A624" s="179"/>
      <c r="B624" s="180"/>
      <c r="C624" s="188"/>
      <c r="D624" s="182"/>
      <c r="E624" s="183"/>
      <c r="F624" s="183"/>
      <c r="G624" s="183"/>
      <c r="H624" s="183"/>
      <c r="I624" s="187"/>
    </row>
    <row r="625" spans="1:9" x14ac:dyDescent="0.25">
      <c r="A625" s="179"/>
      <c r="B625" s="180"/>
      <c r="C625" s="188"/>
      <c r="D625" s="182"/>
      <c r="E625" s="183"/>
      <c r="F625" s="183"/>
      <c r="G625" s="183"/>
      <c r="H625" s="183"/>
      <c r="I625" s="187"/>
    </row>
    <row r="626" spans="1:9" x14ac:dyDescent="0.25">
      <c r="A626" s="189"/>
      <c r="B626" s="190"/>
      <c r="C626" s="156"/>
      <c r="D626" s="192"/>
      <c r="E626" s="191"/>
      <c r="F626" s="191"/>
      <c r="G626" s="191"/>
      <c r="H626" s="191"/>
      <c r="I626" s="197"/>
    </row>
    <row r="627" spans="1:9" x14ac:dyDescent="0.25">
      <c r="A627" s="193"/>
      <c r="B627" s="200"/>
      <c r="C627" s="173"/>
      <c r="D627" s="195"/>
      <c r="E627" s="196"/>
      <c r="F627" s="196"/>
      <c r="G627" s="196"/>
      <c r="H627" s="196"/>
      <c r="I627" s="175"/>
    </row>
    <row r="628" spans="1:9" x14ac:dyDescent="0.25">
      <c r="A628" s="193"/>
      <c r="B628" s="200"/>
      <c r="C628" s="173"/>
      <c r="D628" s="175"/>
      <c r="E628" s="196"/>
      <c r="F628" s="196"/>
      <c r="G628" s="196"/>
      <c r="H628" s="196"/>
      <c r="I628" s="175"/>
    </row>
    <row r="629" spans="1:9" x14ac:dyDescent="0.25">
      <c r="A629" s="193"/>
      <c r="B629" s="200"/>
      <c r="C629" s="173"/>
      <c r="D629" s="175"/>
      <c r="E629" s="196"/>
      <c r="F629" s="196"/>
      <c r="G629" s="196"/>
      <c r="H629" s="196"/>
      <c r="I629" s="175"/>
    </row>
    <row r="630" spans="1:9" x14ac:dyDescent="0.25">
      <c r="A630" s="189"/>
      <c r="B630" s="190"/>
      <c r="C630" s="156"/>
      <c r="D630" s="197"/>
      <c r="E630" s="191"/>
      <c r="F630" s="191"/>
      <c r="G630" s="191"/>
      <c r="H630" s="191"/>
      <c r="I630" s="197"/>
    </row>
    <row r="631" spans="1:9" x14ac:dyDescent="0.25">
      <c r="A631" s="189"/>
      <c r="B631" s="190"/>
      <c r="C631" s="156"/>
      <c r="D631" s="192"/>
      <c r="E631" s="191"/>
      <c r="F631" s="191"/>
      <c r="G631" s="191"/>
      <c r="H631" s="191"/>
      <c r="I631" s="197"/>
    </row>
    <row r="632" spans="1:9" x14ac:dyDescent="0.25">
      <c r="A632" s="193"/>
      <c r="B632" s="200"/>
      <c r="C632" s="173"/>
      <c r="D632" s="195"/>
      <c r="E632" s="196"/>
      <c r="F632" s="196"/>
      <c r="G632" s="196"/>
      <c r="H632" s="196"/>
      <c r="I632" s="175"/>
    </row>
    <row r="633" spans="1:9" x14ac:dyDescent="0.25">
      <c r="A633" s="189"/>
      <c r="B633" s="190"/>
      <c r="C633" s="156"/>
      <c r="D633" s="197"/>
      <c r="E633" s="191"/>
      <c r="F633" s="191"/>
      <c r="G633" s="191"/>
      <c r="H633" s="191"/>
      <c r="I633" s="197"/>
    </row>
    <row r="634" spans="1:9" x14ac:dyDescent="0.25">
      <c r="A634" s="189"/>
      <c r="B634" s="190"/>
      <c r="C634" s="156"/>
      <c r="D634" s="192"/>
      <c r="E634" s="191"/>
      <c r="F634" s="191"/>
      <c r="G634" s="191"/>
      <c r="H634" s="191"/>
      <c r="I634" s="197"/>
    </row>
    <row r="635" spans="1:9" x14ac:dyDescent="0.25">
      <c r="A635" s="193"/>
      <c r="B635" s="200"/>
      <c r="C635" s="173"/>
      <c r="D635" s="195"/>
      <c r="E635" s="196"/>
      <c r="F635" s="196"/>
      <c r="G635" s="196"/>
      <c r="H635" s="196"/>
      <c r="I635" s="175"/>
    </row>
    <row r="636" spans="1:9" x14ac:dyDescent="0.25">
      <c r="A636" s="177"/>
      <c r="B636" s="178"/>
      <c r="C636" s="161"/>
      <c r="D636" s="164"/>
      <c r="E636" s="186"/>
      <c r="F636" s="186"/>
      <c r="G636" s="186"/>
      <c r="H636" s="186"/>
      <c r="I636" s="186"/>
    </row>
    <row r="637" spans="1:9" x14ac:dyDescent="0.25">
      <c r="A637" s="177"/>
      <c r="B637" s="180"/>
      <c r="C637" s="188"/>
      <c r="D637" s="182"/>
      <c r="E637" s="183"/>
      <c r="F637" s="183"/>
      <c r="G637" s="183"/>
      <c r="H637" s="183"/>
      <c r="I637" s="183"/>
    </row>
    <row r="638" spans="1:9" x14ac:dyDescent="0.25">
      <c r="A638" s="220"/>
      <c r="B638" s="221"/>
      <c r="C638" s="222"/>
      <c r="D638" s="240"/>
      <c r="E638" s="223"/>
      <c r="F638" s="223"/>
      <c r="G638" s="223"/>
      <c r="H638" s="223"/>
      <c r="I638" s="223"/>
    </row>
    <row r="639" spans="1:9" x14ac:dyDescent="0.25">
      <c r="A639" s="220"/>
      <c r="B639" s="221"/>
      <c r="C639" s="222"/>
      <c r="D639" s="240"/>
      <c r="E639" s="223"/>
      <c r="F639" s="223"/>
      <c r="G639" s="223"/>
      <c r="H639" s="223"/>
      <c r="I639" s="223"/>
    </row>
    <row r="640" spans="1:9" x14ac:dyDescent="0.25">
      <c r="A640" s="226"/>
      <c r="B640" s="202"/>
      <c r="C640" s="170"/>
      <c r="D640" s="242"/>
      <c r="E640" s="241"/>
      <c r="F640" s="241"/>
      <c r="G640" s="241"/>
      <c r="H640" s="241"/>
      <c r="I640" s="241"/>
    </row>
    <row r="641" spans="1:9" x14ac:dyDescent="0.25">
      <c r="A641" s="177"/>
      <c r="B641" s="180"/>
      <c r="C641" s="188"/>
      <c r="D641" s="187"/>
      <c r="E641" s="183"/>
      <c r="F641" s="183"/>
      <c r="G641" s="183"/>
      <c r="H641" s="183"/>
      <c r="I641" s="183"/>
    </row>
    <row r="642" spans="1:9" x14ac:dyDescent="0.25">
      <c r="A642" s="193"/>
      <c r="B642" s="200"/>
      <c r="C642" s="173"/>
      <c r="D642" s="175"/>
      <c r="E642" s="196"/>
      <c r="F642" s="196"/>
      <c r="G642" s="196"/>
      <c r="H642" s="196"/>
      <c r="I642" s="196"/>
    </row>
    <row r="643" spans="1:9" x14ac:dyDescent="0.25">
      <c r="A643" s="193"/>
      <c r="B643" s="200"/>
      <c r="C643" s="173"/>
      <c r="D643" s="175"/>
      <c r="E643" s="196"/>
      <c r="F643" s="196"/>
      <c r="G643" s="196"/>
      <c r="H643" s="196"/>
      <c r="I643" s="196"/>
    </row>
    <row r="644" spans="1:9" x14ac:dyDescent="0.25">
      <c r="A644" s="177"/>
      <c r="B644" s="178"/>
      <c r="C644" s="161"/>
      <c r="D644" s="185"/>
      <c r="E644" s="186"/>
      <c r="F644" s="186"/>
      <c r="G644" s="186"/>
      <c r="H644" s="186"/>
      <c r="I644" s="186"/>
    </row>
    <row r="645" spans="1:9" x14ac:dyDescent="0.25">
      <c r="A645" s="177"/>
      <c r="B645" s="178"/>
      <c r="C645" s="161"/>
      <c r="D645" s="185"/>
      <c r="E645" s="186"/>
      <c r="F645" s="186"/>
      <c r="G645" s="186"/>
      <c r="H645" s="186"/>
      <c r="I645" s="186"/>
    </row>
    <row r="646" spans="1:9" x14ac:dyDescent="0.25">
      <c r="A646" s="189"/>
      <c r="B646" s="190"/>
      <c r="C646" s="156"/>
      <c r="D646" s="197"/>
      <c r="E646" s="191"/>
      <c r="F646" s="191"/>
      <c r="G646" s="191"/>
      <c r="H646" s="191"/>
      <c r="I646" s="191"/>
    </row>
    <row r="647" spans="1:9" x14ac:dyDescent="0.25">
      <c r="A647" s="193"/>
      <c r="B647" s="200"/>
      <c r="C647" s="173"/>
      <c r="D647" s="175"/>
      <c r="E647" s="196"/>
      <c r="F647" s="196"/>
      <c r="G647" s="196"/>
      <c r="H647" s="196"/>
      <c r="I647" s="196"/>
    </row>
    <row r="648" spans="1:9" x14ac:dyDescent="0.25">
      <c r="A648" s="193"/>
      <c r="B648" s="200"/>
      <c r="C648" s="173"/>
      <c r="D648" s="175"/>
      <c r="E648" s="196"/>
      <c r="F648" s="196"/>
      <c r="G648" s="196"/>
      <c r="H648" s="196"/>
      <c r="I648" s="196"/>
    </row>
    <row r="649" spans="1:9" x14ac:dyDescent="0.25">
      <c r="A649" s="193"/>
      <c r="B649" s="200"/>
      <c r="C649" s="173"/>
      <c r="D649" s="175"/>
      <c r="E649" s="196"/>
      <c r="F649" s="196"/>
      <c r="G649" s="196"/>
      <c r="H649" s="196"/>
      <c r="I649" s="196"/>
    </row>
    <row r="650" spans="1:9" x14ac:dyDescent="0.25">
      <c r="A650" s="177"/>
      <c r="B650" s="178"/>
      <c r="C650" s="161"/>
      <c r="D650" s="185"/>
      <c r="E650" s="186"/>
      <c r="F650" s="186"/>
      <c r="G650" s="186"/>
      <c r="H650" s="186"/>
      <c r="I650" s="185"/>
    </row>
    <row r="651" spans="1:9" x14ac:dyDescent="0.25">
      <c r="A651" s="177"/>
      <c r="B651" s="178"/>
      <c r="C651" s="161"/>
      <c r="D651" s="185"/>
      <c r="E651" s="186"/>
      <c r="F651" s="186"/>
      <c r="G651" s="186"/>
      <c r="H651" s="186"/>
      <c r="I651" s="185"/>
    </row>
    <row r="652" spans="1:9" x14ac:dyDescent="0.25">
      <c r="A652" s="177"/>
      <c r="B652" s="178"/>
      <c r="C652" s="161"/>
      <c r="D652" s="185"/>
      <c r="E652" s="186"/>
      <c r="F652" s="186"/>
      <c r="G652" s="186"/>
      <c r="H652" s="186"/>
      <c r="I652" s="185"/>
    </row>
    <row r="653" spans="1:9" x14ac:dyDescent="0.25">
      <c r="A653" s="177"/>
      <c r="B653" s="190"/>
      <c r="C653" s="156"/>
      <c r="D653" s="197"/>
      <c r="E653" s="191"/>
      <c r="F653" s="191"/>
      <c r="G653" s="191"/>
      <c r="H653" s="191"/>
      <c r="I653" s="191"/>
    </row>
    <row r="654" spans="1:9" x14ac:dyDescent="0.25">
      <c r="A654" s="193"/>
      <c r="B654" s="200"/>
      <c r="C654" s="173"/>
      <c r="D654" s="175"/>
      <c r="E654" s="196"/>
      <c r="F654" s="196"/>
      <c r="G654" s="196"/>
      <c r="H654" s="196"/>
      <c r="I654" s="196"/>
    </row>
    <row r="655" spans="1:9" x14ac:dyDescent="0.25">
      <c r="A655" s="193"/>
      <c r="B655" s="200"/>
      <c r="C655" s="173"/>
      <c r="D655" s="175"/>
      <c r="E655" s="196"/>
      <c r="F655" s="196"/>
      <c r="G655" s="196"/>
      <c r="H655" s="196"/>
      <c r="I655" s="196"/>
    </row>
    <row r="656" spans="1:9" x14ac:dyDescent="0.25">
      <c r="A656" s="193"/>
      <c r="B656" s="200"/>
      <c r="C656" s="173"/>
      <c r="D656" s="175"/>
      <c r="E656" s="175"/>
      <c r="F656" s="175"/>
      <c r="G656" s="175"/>
      <c r="H656" s="175"/>
      <c r="I656" s="196"/>
    </row>
    <row r="657" spans="1:9" x14ac:dyDescent="0.25">
      <c r="A657" s="193"/>
      <c r="B657" s="200"/>
      <c r="C657" s="173"/>
      <c r="D657" s="195"/>
      <c r="E657" s="196"/>
      <c r="F657" s="196"/>
      <c r="G657" s="196"/>
      <c r="H657" s="196"/>
      <c r="I657" s="196"/>
    </row>
    <row r="658" spans="1:9" x14ac:dyDescent="0.25">
      <c r="A658" s="177"/>
      <c r="B658" s="180"/>
      <c r="C658" s="188"/>
      <c r="D658" s="182"/>
      <c r="E658" s="183"/>
      <c r="F658" s="183"/>
      <c r="G658" s="183"/>
      <c r="H658" s="183"/>
      <c r="I658" s="187"/>
    </row>
    <row r="659" spans="1:9" x14ac:dyDescent="0.25">
      <c r="A659" s="177"/>
      <c r="B659" s="227"/>
      <c r="C659" s="265"/>
      <c r="D659" s="229"/>
      <c r="E659" s="239"/>
      <c r="F659" s="239"/>
      <c r="G659" s="239"/>
      <c r="H659" s="239"/>
      <c r="I659" s="229"/>
    </row>
    <row r="660" spans="1:9" x14ac:dyDescent="0.25">
      <c r="A660" s="189"/>
      <c r="B660" s="221"/>
      <c r="C660" s="222"/>
      <c r="D660" s="207"/>
      <c r="E660" s="223"/>
      <c r="F660" s="223"/>
      <c r="G660" s="223"/>
      <c r="H660" s="223"/>
      <c r="I660" s="207"/>
    </row>
    <row r="661" spans="1:9" x14ac:dyDescent="0.25">
      <c r="A661" s="177"/>
      <c r="B661" s="266"/>
      <c r="C661" s="170"/>
      <c r="D661" s="204"/>
      <c r="E661" s="196"/>
      <c r="F661" s="196"/>
      <c r="G661" s="196"/>
      <c r="H661" s="196"/>
      <c r="I661" s="175"/>
    </row>
    <row r="662" spans="1:9" x14ac:dyDescent="0.25">
      <c r="A662" s="267"/>
      <c r="B662" s="268"/>
      <c r="C662" s="156"/>
      <c r="D662" s="191"/>
      <c r="E662" s="191"/>
      <c r="F662" s="191"/>
      <c r="G662" s="191"/>
      <c r="H662" s="191"/>
      <c r="I662" s="197"/>
    </row>
    <row r="663" spans="1:9" x14ac:dyDescent="0.25">
      <c r="A663" s="177"/>
      <c r="B663" s="194"/>
      <c r="C663" s="269"/>
      <c r="D663" s="196"/>
      <c r="E663" s="196"/>
      <c r="F663" s="196"/>
      <c r="G663" s="196"/>
      <c r="H663" s="196"/>
      <c r="I663" s="175"/>
    </row>
    <row r="664" spans="1:9" x14ac:dyDescent="0.25">
      <c r="A664" s="177"/>
      <c r="B664" s="209"/>
      <c r="C664" s="270"/>
      <c r="D664" s="186"/>
      <c r="E664" s="186"/>
      <c r="F664" s="186"/>
      <c r="G664" s="186"/>
      <c r="H664" s="186"/>
      <c r="I664" s="186"/>
    </row>
    <row r="665" spans="1:9" x14ac:dyDescent="0.25">
      <c r="A665" s="189"/>
      <c r="B665" s="198"/>
      <c r="C665" s="271"/>
      <c r="D665" s="191"/>
      <c r="E665" s="191"/>
      <c r="F665" s="191"/>
      <c r="G665" s="191"/>
      <c r="H665" s="191"/>
      <c r="I665" s="191"/>
    </row>
    <row r="666" spans="1:9" x14ac:dyDescent="0.25">
      <c r="A666" s="189"/>
      <c r="B666" s="198"/>
      <c r="C666" s="271"/>
      <c r="D666" s="191"/>
      <c r="E666" s="191"/>
      <c r="F666" s="191"/>
      <c r="G666" s="191"/>
      <c r="H666" s="191"/>
      <c r="I666" s="191"/>
    </row>
    <row r="667" spans="1:9" x14ac:dyDescent="0.25">
      <c r="A667" s="177"/>
      <c r="B667" s="194"/>
      <c r="C667" s="269"/>
      <c r="D667" s="196"/>
      <c r="E667" s="196"/>
      <c r="F667" s="196"/>
      <c r="G667" s="196"/>
      <c r="H667" s="196"/>
      <c r="I667" s="196"/>
    </row>
    <row r="668" spans="1:9" x14ac:dyDescent="0.25">
      <c r="A668" s="177"/>
      <c r="B668" s="194"/>
      <c r="C668" s="269"/>
      <c r="D668" s="196"/>
      <c r="E668" s="196"/>
      <c r="F668" s="196"/>
      <c r="G668" s="196"/>
      <c r="H668" s="196"/>
      <c r="I668" s="196"/>
    </row>
    <row r="669" spans="1:9" x14ac:dyDescent="0.25">
      <c r="A669" s="177"/>
      <c r="B669" s="200"/>
      <c r="C669" s="208"/>
      <c r="D669" s="196"/>
      <c r="E669" s="196"/>
      <c r="F669" s="196"/>
      <c r="G669" s="196"/>
      <c r="H669" s="196"/>
      <c r="I669" s="196"/>
    </row>
    <row r="670" spans="1:9" x14ac:dyDescent="0.25">
      <c r="A670" s="179"/>
      <c r="B670" s="180"/>
      <c r="C670" s="225"/>
      <c r="D670" s="187"/>
      <c r="E670" s="187"/>
      <c r="F670" s="187"/>
      <c r="G670" s="187"/>
      <c r="H670" s="187"/>
      <c r="I670" s="187"/>
    </row>
    <row r="671" spans="1:9" x14ac:dyDescent="0.25">
      <c r="A671" s="226"/>
      <c r="B671" s="227"/>
      <c r="C671" s="228"/>
      <c r="D671" s="229"/>
      <c r="E671" s="229"/>
      <c r="F671" s="229"/>
      <c r="G671" s="229"/>
      <c r="H671" s="229"/>
      <c r="I671" s="229"/>
    </row>
    <row r="672" spans="1:9" x14ac:dyDescent="0.25">
      <c r="A672" s="226"/>
      <c r="B672" s="227"/>
      <c r="C672" s="228"/>
      <c r="D672" s="229"/>
      <c r="E672" s="229"/>
      <c r="F672" s="229"/>
      <c r="G672" s="229"/>
      <c r="H672" s="229"/>
      <c r="I672" s="229"/>
    </row>
    <row r="673" spans="1:9" x14ac:dyDescent="0.25">
      <c r="A673" s="243"/>
      <c r="B673" s="190"/>
      <c r="C673" s="206"/>
      <c r="D673" s="244"/>
      <c r="E673" s="244"/>
      <c r="F673" s="244"/>
      <c r="G673" s="244"/>
      <c r="H673" s="244"/>
      <c r="I673" s="187"/>
    </row>
    <row r="674" spans="1:9" x14ac:dyDescent="0.25">
      <c r="A674" s="177"/>
      <c r="B674" s="200"/>
      <c r="C674" s="208"/>
      <c r="D674" s="175"/>
      <c r="E674" s="175"/>
      <c r="F674" s="175"/>
      <c r="G674" s="175"/>
      <c r="H674" s="175"/>
      <c r="I674" s="204"/>
    </row>
    <row r="675" spans="1:9" x14ac:dyDescent="0.25">
      <c r="A675" s="189"/>
      <c r="B675" s="178"/>
      <c r="C675" s="161"/>
      <c r="D675" s="185"/>
      <c r="E675" s="185"/>
      <c r="F675" s="185"/>
      <c r="G675" s="185"/>
      <c r="H675" s="229"/>
      <c r="I675" s="229"/>
    </row>
    <row r="676" spans="1:9" x14ac:dyDescent="0.25">
      <c r="A676" s="177"/>
      <c r="B676" s="190"/>
      <c r="C676" s="206"/>
      <c r="D676" s="197"/>
      <c r="E676" s="197"/>
      <c r="F676" s="197"/>
      <c r="G676" s="197"/>
      <c r="H676" s="207"/>
      <c r="I676" s="207"/>
    </row>
    <row r="677" spans="1:9" x14ac:dyDescent="0.25">
      <c r="A677" s="177"/>
      <c r="B677" s="190"/>
      <c r="C677" s="206"/>
      <c r="D677" s="197"/>
      <c r="E677" s="197"/>
      <c r="F677" s="197"/>
      <c r="G677" s="197"/>
      <c r="H677" s="207"/>
      <c r="I677" s="207"/>
    </row>
    <row r="678" spans="1:9" x14ac:dyDescent="0.25">
      <c r="A678" s="193"/>
      <c r="B678" s="200"/>
      <c r="C678" s="173"/>
      <c r="D678" s="175"/>
      <c r="E678" s="175"/>
      <c r="F678" s="175"/>
      <c r="G678" s="175"/>
      <c r="H678" s="204"/>
      <c r="I678" s="204"/>
    </row>
    <row r="679" spans="1:9" x14ac:dyDescent="0.25">
      <c r="A679" s="189"/>
      <c r="B679" s="190"/>
      <c r="C679" s="156"/>
      <c r="D679" s="197"/>
      <c r="E679" s="197"/>
      <c r="F679" s="197"/>
      <c r="G679" s="197"/>
      <c r="H679" s="197"/>
      <c r="I679" s="197"/>
    </row>
    <row r="680" spans="1:9" x14ac:dyDescent="0.25">
      <c r="A680" s="193"/>
      <c r="B680" s="194"/>
      <c r="C680" s="173"/>
      <c r="D680" s="175"/>
      <c r="E680" s="175"/>
      <c r="F680" s="175"/>
      <c r="G680" s="175"/>
      <c r="H680" s="175"/>
      <c r="I680" s="175"/>
    </row>
    <row r="681" spans="1:9" x14ac:dyDescent="0.25">
      <c r="A681" s="272"/>
      <c r="B681" s="256"/>
      <c r="C681" s="161"/>
      <c r="D681" s="185"/>
      <c r="E681" s="185"/>
      <c r="F681" s="185"/>
      <c r="G681" s="185"/>
      <c r="H681" s="185"/>
      <c r="I681" s="185"/>
    </row>
    <row r="682" spans="1:9" x14ac:dyDescent="0.25">
      <c r="A682" s="193"/>
      <c r="B682" s="194"/>
      <c r="C682" s="173"/>
      <c r="D682" s="175"/>
      <c r="E682" s="175"/>
      <c r="F682" s="175"/>
      <c r="G682" s="175"/>
      <c r="H682" s="175"/>
      <c r="I682" s="175"/>
    </row>
    <row r="683" spans="1:9" x14ac:dyDescent="0.25">
      <c r="A683" s="193"/>
      <c r="B683" s="194"/>
      <c r="C683" s="173"/>
      <c r="D683" s="175"/>
      <c r="E683" s="175"/>
      <c r="F683" s="175"/>
      <c r="G683" s="175"/>
      <c r="H683" s="175"/>
      <c r="I683" s="175"/>
    </row>
    <row r="684" spans="1:9" ht="16.5" customHeight="1" x14ac:dyDescent="0.25">
      <c r="A684" s="179"/>
      <c r="B684" s="210"/>
      <c r="C684" s="211"/>
      <c r="D684" s="212"/>
      <c r="E684" s="212"/>
      <c r="F684" s="212"/>
      <c r="G684" s="212"/>
      <c r="H684" s="213"/>
      <c r="I684" s="213"/>
    </row>
    <row r="685" spans="1:9" ht="16.5" customHeight="1" x14ac:dyDescent="0.25">
      <c r="A685" s="179"/>
      <c r="B685" s="198"/>
      <c r="C685" s="249"/>
      <c r="D685" s="197"/>
      <c r="E685" s="250"/>
      <c r="F685" s="250"/>
      <c r="G685" s="250"/>
      <c r="H685" s="251"/>
      <c r="I685" s="251"/>
    </row>
    <row r="686" spans="1:9" ht="16.5" customHeight="1" x14ac:dyDescent="0.25">
      <c r="A686" s="179"/>
      <c r="B686" s="210"/>
      <c r="C686" s="211"/>
      <c r="D686" s="212"/>
      <c r="E686" s="212"/>
      <c r="F686" s="212"/>
      <c r="G686" s="212"/>
      <c r="H686" s="213"/>
      <c r="I686" s="213"/>
    </row>
    <row r="687" spans="1:9" ht="16.5" customHeight="1" x14ac:dyDescent="0.25">
      <c r="A687" s="189"/>
      <c r="B687" s="198"/>
      <c r="C687" s="249"/>
      <c r="D687" s="197"/>
      <c r="E687" s="250"/>
      <c r="F687" s="250"/>
      <c r="G687" s="250"/>
      <c r="H687" s="251"/>
      <c r="I687" s="251"/>
    </row>
    <row r="688" spans="1:9" ht="27.75" customHeight="1" x14ac:dyDescent="0.25">
      <c r="A688" s="189"/>
      <c r="B688" s="194"/>
      <c r="C688" s="253"/>
      <c r="D688" s="175"/>
      <c r="E688" s="254"/>
      <c r="F688" s="254"/>
      <c r="G688" s="254"/>
      <c r="H688" s="255"/>
      <c r="I688" s="255"/>
    </row>
    <row r="689" spans="1:9" ht="16.5" customHeight="1" x14ac:dyDescent="0.25">
      <c r="A689" s="189"/>
      <c r="B689" s="194"/>
      <c r="C689" s="253"/>
      <c r="D689" s="175"/>
      <c r="E689" s="254"/>
      <c r="F689" s="254"/>
      <c r="G689" s="254"/>
      <c r="H689" s="255"/>
      <c r="I689" s="255"/>
    </row>
    <row r="690" spans="1:9" ht="16.5" customHeight="1" x14ac:dyDescent="0.25">
      <c r="A690" s="179"/>
      <c r="B690" s="180"/>
      <c r="C690" s="181"/>
      <c r="D690" s="187"/>
      <c r="E690" s="187"/>
      <c r="F690" s="187"/>
      <c r="G690" s="187"/>
      <c r="H690" s="187"/>
      <c r="I690" s="187"/>
    </row>
    <row r="691" spans="1:9" ht="16.5" customHeight="1" x14ac:dyDescent="0.25">
      <c r="A691" s="179"/>
      <c r="B691" s="178"/>
      <c r="C691" s="184"/>
      <c r="D691" s="229"/>
      <c r="E691" s="229"/>
      <c r="F691" s="229"/>
      <c r="G691" s="229"/>
      <c r="H691" s="229"/>
      <c r="I691" s="229"/>
    </row>
    <row r="692" spans="1:9" ht="16.5" customHeight="1" x14ac:dyDescent="0.25">
      <c r="A692" s="179"/>
      <c r="B692" s="178"/>
      <c r="C692" s="184"/>
      <c r="D692" s="229"/>
      <c r="E692" s="229"/>
      <c r="F692" s="229"/>
      <c r="G692" s="229"/>
      <c r="H692" s="229"/>
      <c r="I692" s="229"/>
    </row>
    <row r="693" spans="1:9" ht="16.5" customHeight="1" x14ac:dyDescent="0.25">
      <c r="A693" s="179"/>
      <c r="B693" s="178"/>
      <c r="C693" s="184"/>
      <c r="D693" s="229"/>
      <c r="E693" s="229"/>
      <c r="F693" s="229"/>
      <c r="G693" s="229"/>
      <c r="H693" s="229"/>
      <c r="I693" s="229"/>
    </row>
    <row r="694" spans="1:9" ht="16.5" customHeight="1" x14ac:dyDescent="0.25">
      <c r="A694" s="252"/>
      <c r="B694" s="200"/>
      <c r="C694" s="214"/>
      <c r="D694" s="204"/>
      <c r="E694" s="204"/>
      <c r="F694" s="204"/>
      <c r="G694" s="204"/>
      <c r="H694" s="204"/>
      <c r="I694" s="204"/>
    </row>
    <row r="695" spans="1:9" ht="16.5" customHeight="1" x14ac:dyDescent="0.25">
      <c r="A695" s="179"/>
      <c r="B695" s="180"/>
      <c r="C695" s="181"/>
      <c r="D695" s="187"/>
      <c r="E695" s="273"/>
      <c r="F695" s="273"/>
      <c r="G695" s="273"/>
      <c r="H695" s="273"/>
      <c r="I695" s="187"/>
    </row>
    <row r="696" spans="1:9" ht="16.5" customHeight="1" x14ac:dyDescent="0.25">
      <c r="A696" s="226"/>
      <c r="B696" s="178"/>
      <c r="C696" s="184"/>
      <c r="D696" s="229"/>
      <c r="E696" s="274"/>
      <c r="F696" s="274"/>
      <c r="G696" s="274"/>
      <c r="H696" s="274"/>
      <c r="I696" s="229"/>
    </row>
    <row r="697" spans="1:9" ht="16.5" customHeight="1" x14ac:dyDescent="0.25">
      <c r="A697" s="226"/>
      <c r="B697" s="200"/>
      <c r="C697" s="214"/>
      <c r="D697" s="204"/>
      <c r="E697" s="275"/>
      <c r="F697" s="275"/>
      <c r="G697" s="275"/>
      <c r="H697" s="275"/>
      <c r="I697" s="204"/>
    </row>
    <row r="698" spans="1:9" x14ac:dyDescent="0.25">
      <c r="A698" s="177"/>
      <c r="B698" s="190"/>
      <c r="C698" s="215"/>
      <c r="D698" s="276"/>
      <c r="E698" s="276"/>
      <c r="F698" s="276"/>
      <c r="G698" s="276"/>
      <c r="H698" s="276"/>
      <c r="I698" s="276"/>
    </row>
    <row r="699" spans="1:9" x14ac:dyDescent="0.25">
      <c r="A699" s="179"/>
      <c r="B699" s="210"/>
      <c r="C699" s="211"/>
      <c r="D699" s="212"/>
      <c r="E699" s="212"/>
      <c r="F699" s="212"/>
      <c r="G699" s="212"/>
      <c r="H699" s="213"/>
      <c r="I699" s="213"/>
    </row>
    <row r="700" spans="1:9" x14ac:dyDescent="0.25">
      <c r="A700" s="179"/>
      <c r="B700" s="210"/>
      <c r="C700" s="211"/>
      <c r="D700" s="212"/>
      <c r="E700" s="212"/>
      <c r="F700" s="212"/>
      <c r="G700" s="212"/>
      <c r="H700" s="212"/>
      <c r="I700" s="213"/>
    </row>
    <row r="701" spans="1:9" x14ac:dyDescent="0.25">
      <c r="A701" s="179"/>
      <c r="B701" s="277"/>
      <c r="C701" s="211"/>
      <c r="D701" s="212"/>
      <c r="E701" s="212"/>
      <c r="F701" s="212"/>
      <c r="G701" s="212"/>
      <c r="H701" s="213"/>
      <c r="I701" s="213"/>
    </row>
    <row r="702" spans="1:9" x14ac:dyDescent="0.25">
      <c r="A702" s="189"/>
      <c r="B702" s="198"/>
      <c r="C702" s="249"/>
      <c r="D702" s="197"/>
      <c r="E702" s="250"/>
      <c r="F702" s="250"/>
      <c r="G702" s="250"/>
      <c r="H702" s="250"/>
      <c r="I702" s="251"/>
    </row>
    <row r="703" spans="1:9" x14ac:dyDescent="0.25">
      <c r="A703" s="193"/>
      <c r="B703" s="194"/>
      <c r="C703" s="253"/>
      <c r="D703" s="175"/>
      <c r="E703" s="254"/>
      <c r="F703" s="254"/>
      <c r="G703" s="254"/>
      <c r="H703" s="255"/>
      <c r="I703" s="255"/>
    </row>
    <row r="704" spans="1:9" x14ac:dyDescent="0.25">
      <c r="A704" s="193"/>
      <c r="B704" s="194"/>
      <c r="C704" s="253"/>
      <c r="D704" s="175"/>
      <c r="E704" s="254"/>
      <c r="F704" s="254"/>
      <c r="G704" s="254"/>
      <c r="H704" s="255"/>
      <c r="I704" s="255"/>
    </row>
    <row r="705" spans="1:17" x14ac:dyDescent="0.25">
      <c r="A705" s="177"/>
      <c r="B705" s="256"/>
      <c r="C705" s="257"/>
      <c r="D705" s="185"/>
      <c r="E705" s="258"/>
      <c r="F705" s="258"/>
      <c r="G705" s="258"/>
      <c r="H705" s="259"/>
      <c r="I705" s="259"/>
    </row>
    <row r="706" spans="1:17" x14ac:dyDescent="0.25">
      <c r="A706" s="189"/>
      <c r="B706" s="198"/>
      <c r="C706" s="249"/>
      <c r="D706" s="197"/>
      <c r="E706" s="250"/>
      <c r="F706" s="250"/>
      <c r="G706" s="250"/>
      <c r="H706" s="251"/>
      <c r="I706" s="251"/>
    </row>
    <row r="707" spans="1:17" x14ac:dyDescent="0.25">
      <c r="A707" s="189"/>
      <c r="B707" s="194"/>
      <c r="C707" s="253"/>
      <c r="D707" s="175"/>
      <c r="E707" s="254"/>
      <c r="F707" s="254"/>
      <c r="G707" s="254"/>
      <c r="H707" s="255"/>
      <c r="I707" s="255"/>
    </row>
    <row r="708" spans="1:17" x14ac:dyDescent="0.25">
      <c r="A708" s="177"/>
      <c r="B708" s="190"/>
      <c r="C708" s="215"/>
      <c r="D708" s="216"/>
      <c r="E708" s="216"/>
      <c r="F708" s="216"/>
      <c r="G708" s="216"/>
      <c r="H708" s="216"/>
      <c r="I708" s="216"/>
    </row>
    <row r="709" spans="1:17" x14ac:dyDescent="0.25">
      <c r="A709" s="189"/>
      <c r="B709" s="200"/>
      <c r="C709" s="214"/>
      <c r="D709" s="196"/>
      <c r="E709" s="217"/>
      <c r="F709" s="217"/>
      <c r="G709" s="217"/>
      <c r="H709" s="217"/>
      <c r="I709" s="217"/>
    </row>
    <row r="711" spans="1:17" x14ac:dyDescent="0.25">
      <c r="B711" s="260"/>
      <c r="C711" s="261"/>
      <c r="D711" s="261"/>
      <c r="E711" s="261"/>
      <c r="F711" s="261"/>
      <c r="G711" s="261"/>
      <c r="H711" s="261"/>
      <c r="I711" s="261"/>
      <c r="L711" s="3"/>
      <c r="M711" s="3"/>
      <c r="N711" s="3"/>
      <c r="O711" s="2"/>
      <c r="P711" s="2"/>
      <c r="Q711" s="261"/>
    </row>
    <row r="712" spans="1:17" x14ac:dyDescent="0.25">
      <c r="B712" s="260"/>
      <c r="C712" s="261"/>
      <c r="D712" s="261"/>
      <c r="E712" s="261"/>
      <c r="F712" s="261"/>
      <c r="G712" s="261"/>
      <c r="H712" s="261"/>
      <c r="I712" s="261"/>
      <c r="L712" s="3"/>
      <c r="M712" s="3"/>
      <c r="N712" s="3"/>
      <c r="O712" s="2"/>
      <c r="P712" s="2"/>
      <c r="Q712" s="261"/>
    </row>
    <row r="713" spans="1:17" x14ac:dyDescent="0.25">
      <c r="B713" s="262"/>
      <c r="C713" s="261"/>
      <c r="D713" s="261"/>
      <c r="E713" s="261"/>
      <c r="F713" s="261"/>
      <c r="G713" s="261"/>
      <c r="H713" s="261"/>
      <c r="I713" s="261"/>
    </row>
    <row r="761" spans="1:9" ht="15.75" x14ac:dyDescent="0.25">
      <c r="A761" s="1"/>
      <c r="B761" s="1"/>
      <c r="C761" s="2"/>
      <c r="D761" s="2"/>
      <c r="E761" s="3"/>
      <c r="F761" s="3"/>
      <c r="G761" s="3"/>
      <c r="H761"/>
    </row>
    <row r="762" spans="1:9" ht="15.75" x14ac:dyDescent="0.25">
      <c r="A762" s="1"/>
      <c r="B762" s="1"/>
      <c r="C762" s="2"/>
    </row>
    <row r="763" spans="1:9" ht="15.75" x14ac:dyDescent="0.25">
      <c r="A763" s="1"/>
      <c r="B763" s="1"/>
      <c r="C763" s="2"/>
      <c r="D763" s="2"/>
      <c r="E763" s="2"/>
      <c r="F763" s="2"/>
      <c r="G763" s="2"/>
    </row>
    <row r="764" spans="1:9" ht="27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</row>
    <row r="765" spans="1:9" ht="18.75" x14ac:dyDescent="0.3">
      <c r="A765" s="2"/>
      <c r="B765" s="5"/>
      <c r="C765" s="6"/>
      <c r="D765" s="6"/>
      <c r="E765" s="6"/>
      <c r="F765" s="6"/>
      <c r="G765" s="6"/>
      <c r="H765" s="6"/>
    </row>
    <row r="766" spans="1:9" ht="45" customHeight="1" x14ac:dyDescent="0.25">
      <c r="A766" s="156"/>
      <c r="B766" s="157"/>
      <c r="C766" s="158"/>
      <c r="D766" s="160"/>
      <c r="E766" s="160"/>
      <c r="F766" s="160"/>
      <c r="G766" s="160"/>
      <c r="H766" s="160"/>
      <c r="I766" s="159"/>
    </row>
    <row r="767" spans="1:9" x14ac:dyDescent="0.25">
      <c r="A767" s="161"/>
      <c r="B767" s="162"/>
      <c r="C767" s="163"/>
      <c r="D767" s="164"/>
      <c r="E767" s="165"/>
      <c r="F767" s="165"/>
      <c r="G767" s="165"/>
      <c r="H767" s="166"/>
      <c r="I767" s="166"/>
    </row>
    <row r="768" spans="1:9" x14ac:dyDescent="0.25">
      <c r="A768" s="173"/>
      <c r="B768" s="174"/>
      <c r="C768" s="173"/>
      <c r="D768" s="196"/>
      <c r="E768" s="224"/>
      <c r="F768" s="224"/>
      <c r="G768" s="224"/>
      <c r="H768" s="208"/>
      <c r="I768" s="208"/>
    </row>
    <row r="769" spans="1:9" x14ac:dyDescent="0.25">
      <c r="A769" s="167"/>
      <c r="B769" s="168"/>
      <c r="C769" s="167"/>
      <c r="D769" s="169"/>
      <c r="E769" s="169"/>
      <c r="F769" s="169"/>
      <c r="G769" s="169"/>
      <c r="H769" s="264"/>
      <c r="I769" s="264"/>
    </row>
    <row r="770" spans="1:9" x14ac:dyDescent="0.25">
      <c r="A770" s="173"/>
      <c r="B770" s="174"/>
      <c r="C770" s="173"/>
      <c r="D770" s="175"/>
      <c r="E770" s="175"/>
      <c r="F770" s="175"/>
      <c r="G770" s="175"/>
      <c r="H770" s="176"/>
      <c r="I770" s="176"/>
    </row>
    <row r="771" spans="1:9" x14ac:dyDescent="0.25">
      <c r="A771" s="61"/>
      <c r="B771" s="62"/>
      <c r="C771" s="2"/>
      <c r="D771" s="63"/>
      <c r="E771" s="64"/>
      <c r="F771" s="64"/>
      <c r="G771" s="64"/>
      <c r="H771" s="64"/>
      <c r="I771" s="64"/>
    </row>
    <row r="772" spans="1:9" x14ac:dyDescent="0.25">
      <c r="A772" s="177"/>
      <c r="B772" s="178"/>
      <c r="C772" s="158"/>
      <c r="D772" s="160"/>
      <c r="E772" s="160"/>
      <c r="F772" s="160"/>
      <c r="G772" s="160"/>
      <c r="H772" s="160"/>
      <c r="I772" s="159"/>
    </row>
    <row r="773" spans="1:9" x14ac:dyDescent="0.25">
      <c r="A773" s="179"/>
      <c r="B773" s="180"/>
      <c r="C773" s="181"/>
      <c r="D773" s="182"/>
      <c r="E773" s="183"/>
      <c r="F773" s="183"/>
      <c r="G773" s="183"/>
      <c r="H773" s="183"/>
      <c r="I773" s="183"/>
    </row>
    <row r="774" spans="1:9" x14ac:dyDescent="0.25">
      <c r="A774" s="177"/>
      <c r="B774" s="178"/>
      <c r="C774" s="184"/>
      <c r="D774" s="185"/>
      <c r="E774" s="186"/>
      <c r="F774" s="186"/>
      <c r="G774" s="186"/>
      <c r="H774" s="185"/>
      <c r="I774" s="185"/>
    </row>
    <row r="775" spans="1:9" x14ac:dyDescent="0.25">
      <c r="A775" s="177"/>
      <c r="B775" s="178"/>
      <c r="C775" s="184"/>
      <c r="D775" s="185"/>
      <c r="E775" s="186"/>
      <c r="F775" s="186"/>
      <c r="G775" s="186"/>
      <c r="H775" s="185"/>
      <c r="I775" s="185"/>
    </row>
    <row r="776" spans="1:9" x14ac:dyDescent="0.25">
      <c r="A776" s="179"/>
      <c r="B776" s="180"/>
      <c r="C776" s="181"/>
      <c r="D776" s="182"/>
      <c r="E776" s="183"/>
      <c r="F776" s="183"/>
      <c r="G776" s="183"/>
      <c r="H776" s="183"/>
      <c r="I776" s="183"/>
    </row>
    <row r="777" spans="1:9" x14ac:dyDescent="0.25">
      <c r="A777" s="177"/>
      <c r="B777" s="178"/>
      <c r="C777" s="184"/>
      <c r="D777" s="164"/>
      <c r="E777" s="186"/>
      <c r="F777" s="186"/>
      <c r="G777" s="186"/>
      <c r="H777" s="186"/>
      <c r="I777" s="186"/>
    </row>
    <row r="778" spans="1:9" x14ac:dyDescent="0.25">
      <c r="A778" s="177"/>
      <c r="B778" s="180"/>
      <c r="C778" s="181"/>
      <c r="D778" s="182"/>
      <c r="E778" s="183"/>
      <c r="F778" s="183"/>
      <c r="G778" s="183"/>
      <c r="H778" s="183"/>
      <c r="I778" s="183"/>
    </row>
    <row r="779" spans="1:9" x14ac:dyDescent="0.25">
      <c r="A779" s="177"/>
      <c r="B779" s="180"/>
      <c r="C779" s="181"/>
      <c r="D779" s="182"/>
      <c r="E779" s="183"/>
      <c r="F779" s="183"/>
      <c r="G779" s="183"/>
      <c r="H779" s="183"/>
      <c r="I779" s="183"/>
    </row>
    <row r="780" spans="1:9" x14ac:dyDescent="0.25">
      <c r="A780" s="193"/>
      <c r="B780" s="200"/>
      <c r="C780" s="214"/>
      <c r="D780" s="195"/>
      <c r="E780" s="196"/>
      <c r="F780" s="196"/>
      <c r="G780" s="196"/>
      <c r="H780" s="196"/>
      <c r="I780" s="196"/>
    </row>
    <row r="781" spans="1:9" x14ac:dyDescent="0.25">
      <c r="A781" s="193"/>
      <c r="B781" s="200"/>
      <c r="C781" s="214"/>
      <c r="D781" s="195"/>
      <c r="E781" s="196"/>
      <c r="F781" s="196"/>
      <c r="G781" s="196"/>
      <c r="H781" s="196"/>
      <c r="I781" s="196"/>
    </row>
    <row r="782" spans="1:9" x14ac:dyDescent="0.25">
      <c r="A782" s="177"/>
      <c r="B782" s="180"/>
      <c r="C782" s="181"/>
      <c r="D782" s="278"/>
      <c r="E782" s="279"/>
      <c r="F782" s="279"/>
      <c r="G782" s="279"/>
      <c r="H782" s="279"/>
      <c r="I782" s="279"/>
    </row>
    <row r="783" spans="1:9" x14ac:dyDescent="0.25">
      <c r="A783" s="177"/>
      <c r="B783" s="227"/>
      <c r="C783" s="280"/>
      <c r="D783" s="281"/>
      <c r="E783" s="282"/>
      <c r="F783" s="282"/>
      <c r="G783" s="282"/>
      <c r="H783" s="282"/>
      <c r="I783" s="282"/>
    </row>
    <row r="784" spans="1:9" x14ac:dyDescent="0.25">
      <c r="A784" s="177"/>
      <c r="B784" s="227"/>
      <c r="C784" s="280"/>
      <c r="D784" s="281"/>
      <c r="E784" s="282"/>
      <c r="F784" s="282"/>
      <c r="G784" s="282"/>
      <c r="H784" s="282"/>
      <c r="I784" s="282"/>
    </row>
    <row r="785" spans="1:9" x14ac:dyDescent="0.25">
      <c r="A785" s="177"/>
      <c r="B785" s="178"/>
      <c r="C785" s="184"/>
      <c r="D785" s="283"/>
      <c r="E785" s="283"/>
      <c r="F785" s="283"/>
      <c r="G785" s="283"/>
      <c r="H785" s="283"/>
      <c r="I785" s="283"/>
    </row>
    <row r="786" spans="1:9" x14ac:dyDescent="0.25">
      <c r="A786" s="272"/>
      <c r="B786" s="284"/>
      <c r="C786" s="173"/>
      <c r="D786" s="196"/>
      <c r="E786" s="196"/>
      <c r="F786" s="196"/>
      <c r="G786" s="196"/>
      <c r="H786" s="196"/>
      <c r="I786" s="196"/>
    </row>
    <row r="787" spans="1:9" x14ac:dyDescent="0.25">
      <c r="A787" s="177"/>
      <c r="B787" s="200"/>
      <c r="C787" s="208"/>
      <c r="D787" s="217"/>
      <c r="E787" s="217"/>
      <c r="F787" s="217"/>
      <c r="G787" s="217"/>
      <c r="H787" s="217"/>
      <c r="I787" s="217"/>
    </row>
    <row r="788" spans="1:9" x14ac:dyDescent="0.25">
      <c r="A788" s="177"/>
      <c r="B788" s="200"/>
      <c r="C788" s="208"/>
      <c r="D788" s="217"/>
      <c r="E788" s="217"/>
      <c r="F788" s="217"/>
      <c r="G788" s="217"/>
      <c r="H788" s="217"/>
      <c r="I788" s="217"/>
    </row>
    <row r="789" spans="1:9" x14ac:dyDescent="0.25">
      <c r="A789" s="179"/>
      <c r="B789" s="180"/>
      <c r="C789" s="225"/>
      <c r="D789" s="279"/>
      <c r="E789" s="279"/>
      <c r="F789" s="279"/>
      <c r="G789" s="279"/>
      <c r="H789" s="279"/>
      <c r="I789" s="279"/>
    </row>
    <row r="790" spans="1:9" x14ac:dyDescent="0.25">
      <c r="A790" s="179"/>
      <c r="B790" s="180"/>
      <c r="C790" s="225"/>
      <c r="D790" s="279"/>
      <c r="E790" s="279"/>
      <c r="F790" s="279"/>
      <c r="G790" s="279"/>
      <c r="H790" s="279"/>
      <c r="I790" s="279"/>
    </row>
    <row r="791" spans="1:9" x14ac:dyDescent="0.25">
      <c r="A791" s="179"/>
      <c r="B791" s="180"/>
      <c r="C791" s="225"/>
      <c r="D791" s="279"/>
      <c r="E791" s="279"/>
      <c r="F791" s="279"/>
      <c r="G791" s="279"/>
      <c r="H791" s="279"/>
      <c r="I791" s="279"/>
    </row>
    <row r="792" spans="1:9" x14ac:dyDescent="0.25">
      <c r="A792" s="243"/>
      <c r="B792" s="285"/>
      <c r="C792" s="286"/>
      <c r="D792" s="287"/>
      <c r="E792" s="287"/>
      <c r="F792" s="287"/>
      <c r="G792" s="287"/>
      <c r="H792" s="287"/>
      <c r="I792" s="279"/>
    </row>
    <row r="793" spans="1:9" x14ac:dyDescent="0.25">
      <c r="A793" s="189"/>
      <c r="B793" s="190"/>
      <c r="C793" s="206"/>
      <c r="D793" s="216"/>
      <c r="E793" s="216"/>
      <c r="F793" s="216"/>
      <c r="G793" s="216"/>
      <c r="H793" s="216"/>
      <c r="I793" s="288"/>
    </row>
    <row r="794" spans="1:9" x14ac:dyDescent="0.25">
      <c r="A794" s="177"/>
      <c r="B794" s="200"/>
      <c r="C794" s="208"/>
      <c r="D794" s="217"/>
      <c r="E794" s="217"/>
      <c r="F794" s="217"/>
      <c r="G794" s="217"/>
      <c r="H794" s="217"/>
      <c r="I794" s="289"/>
    </row>
    <row r="795" spans="1:9" x14ac:dyDescent="0.25">
      <c r="A795" s="177"/>
      <c r="B795" s="200"/>
      <c r="C795" s="208"/>
      <c r="D795" s="217"/>
      <c r="E795" s="217"/>
      <c r="F795" s="217"/>
      <c r="G795" s="217"/>
      <c r="H795" s="217"/>
      <c r="I795" s="217"/>
    </row>
    <row r="796" spans="1:9" x14ac:dyDescent="0.25">
      <c r="A796" s="179"/>
      <c r="B796" s="180"/>
      <c r="C796" s="181"/>
      <c r="D796" s="279"/>
      <c r="E796" s="279"/>
      <c r="F796" s="279"/>
      <c r="G796" s="279"/>
      <c r="H796" s="279"/>
      <c r="I796" s="279"/>
    </row>
    <row r="797" spans="1:9" x14ac:dyDescent="0.25">
      <c r="A797" s="189"/>
      <c r="B797" s="190"/>
      <c r="C797" s="215"/>
      <c r="D797" s="216"/>
      <c r="E797" s="216"/>
      <c r="F797" s="216"/>
      <c r="G797" s="216"/>
      <c r="H797" s="288"/>
      <c r="I797" s="288"/>
    </row>
    <row r="798" spans="1:9" x14ac:dyDescent="0.25">
      <c r="A798" s="189"/>
      <c r="B798" s="190"/>
      <c r="C798" s="215"/>
      <c r="D798" s="216"/>
      <c r="E798" s="216"/>
      <c r="F798" s="216"/>
      <c r="G798" s="216"/>
      <c r="H798" s="288"/>
      <c r="I798" s="288"/>
    </row>
    <row r="799" spans="1:9" x14ac:dyDescent="0.25">
      <c r="A799" s="177"/>
      <c r="B799" s="190"/>
      <c r="C799" s="215"/>
      <c r="D799" s="216"/>
      <c r="E799" s="216"/>
      <c r="F799" s="216"/>
      <c r="G799" s="216"/>
      <c r="H799" s="288"/>
      <c r="I799" s="288"/>
    </row>
    <row r="800" spans="1:9" x14ac:dyDescent="0.25">
      <c r="A800" s="189"/>
      <c r="B800" s="190"/>
      <c r="C800" s="215"/>
      <c r="D800" s="216"/>
      <c r="E800" s="216"/>
      <c r="F800" s="216"/>
      <c r="G800" s="216"/>
      <c r="H800" s="288"/>
      <c r="I800" s="288"/>
    </row>
    <row r="801" spans="1:20" x14ac:dyDescent="0.25">
      <c r="A801" s="177"/>
      <c r="B801" s="200"/>
      <c r="C801" s="214"/>
      <c r="D801" s="217"/>
      <c r="E801" s="217"/>
      <c r="F801" s="217"/>
      <c r="G801" s="217"/>
      <c r="H801" s="289"/>
      <c r="I801" s="289"/>
    </row>
    <row r="802" spans="1:20" x14ac:dyDescent="0.25">
      <c r="A802" s="189"/>
      <c r="B802" s="190"/>
      <c r="C802" s="215"/>
      <c r="D802" s="216"/>
      <c r="E802" s="216"/>
      <c r="F802" s="216"/>
      <c r="G802" s="216"/>
      <c r="H802" s="216"/>
      <c r="I802" s="216"/>
    </row>
    <row r="803" spans="1:20" x14ac:dyDescent="0.25">
      <c r="A803" s="193"/>
      <c r="B803" s="200"/>
      <c r="C803" s="214"/>
      <c r="D803" s="217"/>
      <c r="E803" s="217"/>
      <c r="F803" s="217"/>
      <c r="G803" s="217"/>
      <c r="H803" s="217"/>
      <c r="I803" s="217"/>
    </row>
    <row r="804" spans="1:20" x14ac:dyDescent="0.25">
      <c r="A804" s="177"/>
      <c r="B804" s="190"/>
      <c r="C804" s="215"/>
      <c r="D804" s="216"/>
      <c r="E804" s="216"/>
      <c r="F804" s="216"/>
      <c r="G804" s="216"/>
      <c r="H804" s="216"/>
      <c r="I804" s="216"/>
    </row>
    <row r="805" spans="1:20" x14ac:dyDescent="0.25">
      <c r="A805" s="179"/>
      <c r="B805" s="210"/>
      <c r="C805" s="211"/>
      <c r="D805" s="290"/>
      <c r="E805" s="290"/>
      <c r="F805" s="290"/>
      <c r="G805" s="290"/>
      <c r="H805" s="291"/>
      <c r="I805" s="291"/>
    </row>
    <row r="806" spans="1:20" x14ac:dyDescent="0.25">
      <c r="A806" s="179"/>
      <c r="B806" s="210"/>
      <c r="C806" s="211"/>
      <c r="D806" s="290"/>
      <c r="E806" s="290"/>
      <c r="F806" s="290"/>
      <c r="G806" s="290"/>
      <c r="H806" s="291"/>
      <c r="I806" s="291"/>
    </row>
    <row r="807" spans="1:20" x14ac:dyDescent="0.25">
      <c r="A807" s="189"/>
      <c r="B807" s="198"/>
      <c r="C807" s="249"/>
      <c r="D807" s="191"/>
      <c r="E807" s="292"/>
      <c r="F807" s="292"/>
      <c r="G807" s="292"/>
      <c r="H807" s="293"/>
      <c r="I807" s="293"/>
    </row>
    <row r="808" spans="1:20" ht="29.25" customHeight="1" x14ac:dyDescent="0.25">
      <c r="A808" s="189"/>
      <c r="B808" s="194"/>
      <c r="C808" s="253"/>
      <c r="D808" s="196"/>
      <c r="E808" s="294"/>
      <c r="F808" s="294"/>
      <c r="G808" s="294"/>
      <c r="H808" s="295"/>
      <c r="I808" s="295"/>
    </row>
    <row r="809" spans="1:20" x14ac:dyDescent="0.25">
      <c r="A809" s="177"/>
      <c r="B809" s="190"/>
      <c r="C809" s="215"/>
      <c r="D809" s="216"/>
      <c r="E809" s="216"/>
      <c r="F809" s="216"/>
      <c r="G809" s="216"/>
      <c r="H809" s="216"/>
      <c r="I809" s="216"/>
    </row>
    <row r="810" spans="1:20" x14ac:dyDescent="0.25">
      <c r="A810" s="179"/>
      <c r="B810" s="180"/>
      <c r="C810" s="181"/>
      <c r="D810" s="183"/>
      <c r="E810" s="183"/>
      <c r="F810" s="183"/>
      <c r="G810" s="183"/>
      <c r="H810" s="183"/>
      <c r="I810" s="183"/>
    </row>
    <row r="811" spans="1:20" x14ac:dyDescent="0.25">
      <c r="A811" s="179"/>
      <c r="B811" s="180"/>
      <c r="C811" s="181"/>
      <c r="D811" s="183"/>
      <c r="E811" s="183"/>
      <c r="F811" s="183"/>
      <c r="G811" s="183"/>
      <c r="H811" s="183"/>
      <c r="I811" s="183"/>
    </row>
    <row r="812" spans="1:20" x14ac:dyDescent="0.25">
      <c r="A812" s="179"/>
      <c r="B812" s="180"/>
      <c r="C812" s="181"/>
      <c r="D812" s="183"/>
      <c r="E812" s="279"/>
      <c r="F812" s="279"/>
      <c r="G812" s="279"/>
      <c r="H812" s="279"/>
      <c r="I812" s="183"/>
    </row>
    <row r="813" spans="1:20" x14ac:dyDescent="0.25">
      <c r="A813" s="226"/>
      <c r="B813" s="178"/>
      <c r="C813" s="184"/>
      <c r="D813" s="239"/>
      <c r="E813" s="283"/>
      <c r="F813" s="283"/>
      <c r="G813" s="283"/>
      <c r="H813" s="283"/>
      <c r="I813" s="239"/>
    </row>
    <row r="814" spans="1:20" x14ac:dyDescent="0.25">
      <c r="A814" s="226"/>
      <c r="B814" s="190"/>
      <c r="C814" s="215"/>
      <c r="D814" s="223"/>
      <c r="E814" s="216"/>
      <c r="F814" s="216"/>
      <c r="G814" s="216"/>
      <c r="H814" s="216"/>
      <c r="I814" s="223"/>
    </row>
    <row r="815" spans="1:20" x14ac:dyDescent="0.25">
      <c r="A815" s="226"/>
      <c r="B815" s="200"/>
      <c r="C815" s="214"/>
      <c r="D815" s="241"/>
      <c r="E815" s="217"/>
      <c r="F815" s="217"/>
      <c r="G815" s="217"/>
      <c r="H815" s="217"/>
      <c r="I815" s="241"/>
    </row>
    <row r="816" spans="1:20" x14ac:dyDescent="0.25">
      <c r="A816" s="226"/>
      <c r="B816" s="200"/>
      <c r="C816" s="214"/>
      <c r="D816" s="241"/>
      <c r="E816" s="217"/>
      <c r="F816" s="217"/>
      <c r="G816" s="217"/>
      <c r="H816" s="217"/>
      <c r="I816" s="241"/>
      <c r="N816" s="261"/>
      <c r="O816" s="3"/>
      <c r="P816" s="3"/>
      <c r="Q816" s="3"/>
      <c r="R816" s="2"/>
      <c r="S816" s="2"/>
      <c r="T816" s="261"/>
    </row>
    <row r="817" spans="1:20" x14ac:dyDescent="0.25">
      <c r="A817" s="189"/>
      <c r="B817" s="200"/>
      <c r="C817" s="214"/>
      <c r="D817" s="196"/>
      <c r="E817" s="217"/>
      <c r="F817" s="217"/>
      <c r="G817" s="217"/>
      <c r="H817" s="217"/>
      <c r="I817" s="217"/>
      <c r="N817" s="261"/>
      <c r="O817" s="3"/>
      <c r="P817" s="3"/>
      <c r="Q817" s="3"/>
      <c r="R817" s="2"/>
      <c r="S817" s="2"/>
      <c r="T817" s="261"/>
    </row>
    <row r="819" spans="1:20" x14ac:dyDescent="0.25">
      <c r="B819" s="262"/>
      <c r="C819" s="261"/>
      <c r="D819" s="261"/>
      <c r="E819" s="261"/>
      <c r="F819" s="261"/>
      <c r="G819" s="261"/>
      <c r="H819" s="261"/>
      <c r="I819" s="261"/>
      <c r="N819" s="262"/>
      <c r="O819" s="261"/>
      <c r="P819" s="261"/>
      <c r="Q819" s="261"/>
      <c r="R819" s="261"/>
      <c r="S819" s="261"/>
    </row>
    <row r="820" spans="1:20" x14ac:dyDescent="0.25">
      <c r="B820" s="262"/>
      <c r="C820" s="261"/>
      <c r="D820" s="261"/>
      <c r="E820" s="261"/>
      <c r="F820" s="261"/>
      <c r="G820" s="261"/>
      <c r="H820" s="261"/>
      <c r="I820" s="261"/>
      <c r="N820" s="262"/>
      <c r="O820" s="261"/>
      <c r="P820" s="261"/>
      <c r="Q820" s="261"/>
      <c r="R820" s="261"/>
      <c r="S820" s="261"/>
    </row>
    <row r="821" spans="1:20" x14ac:dyDescent="0.25">
      <c r="B821" s="262"/>
      <c r="C821" s="261"/>
      <c r="D821" s="261"/>
      <c r="E821" s="261"/>
      <c r="F821" s="261"/>
      <c r="G821" s="261"/>
      <c r="H821" s="261"/>
      <c r="I821" s="261"/>
      <c r="N821" s="262"/>
      <c r="O821" s="261"/>
      <c r="P821" s="261"/>
      <c r="Q821" s="261"/>
      <c r="R821" s="261"/>
      <c r="S821" s="261"/>
    </row>
    <row r="861" spans="1:9" ht="15.75" x14ac:dyDescent="0.25">
      <c r="A861" s="1"/>
      <c r="B861" s="1"/>
      <c r="C861" s="2"/>
      <c r="D861" s="2"/>
      <c r="E861" s="3"/>
      <c r="F861" s="3"/>
      <c r="G861" s="3"/>
      <c r="H861"/>
    </row>
    <row r="862" spans="1:9" ht="15.75" x14ac:dyDescent="0.25">
      <c r="A862" s="1"/>
      <c r="B862" s="1"/>
      <c r="C862" s="2"/>
    </row>
    <row r="863" spans="1:9" ht="15.75" x14ac:dyDescent="0.25">
      <c r="A863" s="1"/>
      <c r="B863" s="1"/>
      <c r="C863" s="2"/>
      <c r="D863" s="2"/>
      <c r="E863" s="2"/>
      <c r="F863" s="2"/>
      <c r="G863" s="2"/>
    </row>
    <row r="864" spans="1:9" ht="36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</row>
    <row r="865" spans="1:9" ht="18.75" x14ac:dyDescent="0.3">
      <c r="A865" s="2"/>
      <c r="B865" s="5"/>
      <c r="C865" s="6"/>
      <c r="D865" s="6"/>
      <c r="E865" s="6"/>
      <c r="F865" s="6"/>
      <c r="G865" s="6"/>
      <c r="H865" s="6"/>
    </row>
    <row r="866" spans="1:9" x14ac:dyDescent="0.25">
      <c r="A866" s="156"/>
      <c r="B866" s="157"/>
      <c r="C866" s="158"/>
      <c r="D866" s="160"/>
      <c r="E866" s="160"/>
      <c r="F866" s="160"/>
      <c r="G866" s="160"/>
      <c r="H866" s="159"/>
      <c r="I866" s="159"/>
    </row>
    <row r="867" spans="1:9" x14ac:dyDescent="0.25">
      <c r="A867" s="161"/>
      <c r="B867" s="162"/>
      <c r="C867" s="163"/>
      <c r="D867" s="164"/>
      <c r="E867" s="165"/>
      <c r="F867" s="165"/>
      <c r="G867" s="165"/>
      <c r="H867" s="296"/>
      <c r="I867" s="166"/>
    </row>
    <row r="868" spans="1:9" x14ac:dyDescent="0.25">
      <c r="A868" s="173"/>
      <c r="B868" s="174"/>
      <c r="C868" s="173"/>
      <c r="D868" s="196"/>
      <c r="E868" s="224"/>
      <c r="F868" s="224"/>
      <c r="G868" s="224"/>
      <c r="H868" s="236"/>
      <c r="I868" s="208"/>
    </row>
    <row r="869" spans="1:9" x14ac:dyDescent="0.25">
      <c r="A869" s="167"/>
      <c r="B869" s="168"/>
      <c r="C869" s="167"/>
      <c r="D869" s="169"/>
      <c r="E869" s="169"/>
      <c r="F869" s="169"/>
      <c r="G869" s="169"/>
      <c r="H869" s="169"/>
      <c r="I869" s="264"/>
    </row>
    <row r="870" spans="1:9" x14ac:dyDescent="0.25">
      <c r="A870" s="173"/>
      <c r="B870" s="174"/>
      <c r="C870" s="173"/>
      <c r="D870" s="175"/>
      <c r="E870" s="175"/>
      <c r="F870" s="175"/>
      <c r="G870" s="175"/>
      <c r="H870" s="176"/>
      <c r="I870" s="176"/>
    </row>
    <row r="871" spans="1:9" x14ac:dyDescent="0.25">
      <c r="A871" s="61"/>
      <c r="B871" s="62"/>
      <c r="C871" s="2"/>
      <c r="D871" s="63"/>
      <c r="E871" s="64"/>
      <c r="F871" s="64"/>
      <c r="G871" s="64"/>
      <c r="H871" s="64"/>
      <c r="I871" s="3"/>
    </row>
    <row r="872" spans="1:9" x14ac:dyDescent="0.25">
      <c r="A872" s="297"/>
      <c r="B872" s="284"/>
      <c r="C872" s="298"/>
      <c r="D872" s="299"/>
      <c r="E872" s="299"/>
      <c r="F872" s="299"/>
      <c r="G872" s="299"/>
      <c r="H872" s="299"/>
    </row>
    <row r="873" spans="1:9" x14ac:dyDescent="0.25">
      <c r="A873" s="177"/>
      <c r="B873" s="178"/>
      <c r="C873" s="158"/>
      <c r="D873" s="160"/>
      <c r="E873" s="160"/>
      <c r="F873" s="160"/>
      <c r="G873" s="160"/>
      <c r="H873" s="159"/>
      <c r="I873" s="159"/>
    </row>
    <row r="874" spans="1:9" x14ac:dyDescent="0.25">
      <c r="A874" s="179"/>
      <c r="B874" s="180"/>
      <c r="C874" s="181"/>
      <c r="D874" s="182"/>
      <c r="E874" s="183"/>
      <c r="F874" s="183"/>
      <c r="G874" s="183"/>
      <c r="H874" s="183"/>
      <c r="I874" s="300"/>
    </row>
    <row r="875" spans="1:9" x14ac:dyDescent="0.25">
      <c r="A875" s="177"/>
      <c r="B875" s="178"/>
      <c r="C875" s="184"/>
      <c r="D875" s="185"/>
      <c r="E875" s="186"/>
      <c r="F875" s="186"/>
      <c r="G875" s="186"/>
      <c r="H875" s="185"/>
      <c r="I875" s="301"/>
    </row>
    <row r="876" spans="1:9" x14ac:dyDescent="0.25">
      <c r="A876" s="177"/>
      <c r="B876" s="178"/>
      <c r="C876" s="184"/>
      <c r="D876" s="185"/>
      <c r="E876" s="186"/>
      <c r="F876" s="186"/>
      <c r="G876" s="186"/>
      <c r="H876" s="185"/>
      <c r="I876" s="301"/>
    </row>
    <row r="877" spans="1:9" x14ac:dyDescent="0.25">
      <c r="A877" s="177"/>
      <c r="B877" s="178"/>
      <c r="C877" s="184"/>
      <c r="D877" s="164"/>
      <c r="E877" s="186"/>
      <c r="F877" s="186"/>
      <c r="G877" s="186"/>
      <c r="H877" s="186"/>
      <c r="I877" s="302"/>
    </row>
    <row r="878" spans="1:9" x14ac:dyDescent="0.25">
      <c r="A878" s="177"/>
      <c r="B878" s="178"/>
      <c r="C878" s="184"/>
      <c r="D878" s="164"/>
      <c r="E878" s="186"/>
      <c r="F878" s="186"/>
      <c r="G878" s="186"/>
      <c r="H878" s="186"/>
      <c r="I878" s="302"/>
    </row>
    <row r="879" spans="1:9" x14ac:dyDescent="0.25">
      <c r="A879" s="177"/>
      <c r="B879" s="180"/>
      <c r="C879" s="181"/>
      <c r="D879" s="278"/>
      <c r="E879" s="279"/>
      <c r="F879" s="279"/>
      <c r="G879" s="279"/>
      <c r="H879" s="279"/>
      <c r="I879" s="303"/>
    </row>
    <row r="880" spans="1:9" x14ac:dyDescent="0.25">
      <c r="A880" s="177"/>
      <c r="B880" s="178"/>
      <c r="C880" s="184"/>
      <c r="D880" s="283"/>
      <c r="E880" s="283"/>
      <c r="F880" s="283"/>
      <c r="G880" s="283"/>
      <c r="H880" s="283"/>
      <c r="I880" s="302"/>
    </row>
    <row r="881" spans="1:13" x14ac:dyDescent="0.25">
      <c r="A881" s="177"/>
      <c r="B881" s="190"/>
      <c r="C881" s="215"/>
      <c r="D881" s="216"/>
      <c r="E881" s="216"/>
      <c r="F881" s="216"/>
      <c r="G881" s="216"/>
      <c r="H881" s="216"/>
      <c r="I881" s="304"/>
      <c r="K881" s="28"/>
    </row>
    <row r="882" spans="1:13" x14ac:dyDescent="0.25">
      <c r="A882" s="177"/>
      <c r="B882" s="200"/>
      <c r="C882" s="214"/>
      <c r="D882" s="217"/>
      <c r="E882" s="217"/>
      <c r="F882" s="217"/>
      <c r="G882" s="217"/>
      <c r="H882" s="217"/>
      <c r="I882" s="305"/>
      <c r="K882" s="217"/>
      <c r="L882" s="217"/>
      <c r="M882" s="28"/>
    </row>
    <row r="883" spans="1:13" x14ac:dyDescent="0.25">
      <c r="A883" s="177"/>
      <c r="B883" s="200"/>
      <c r="C883" s="214"/>
      <c r="D883" s="217"/>
      <c r="E883" s="217"/>
      <c r="F883" s="217"/>
      <c r="G883" s="217"/>
      <c r="H883" s="217"/>
      <c r="I883" s="305"/>
      <c r="K883" s="217"/>
      <c r="L883" s="217"/>
      <c r="M883" s="28"/>
    </row>
    <row r="884" spans="1:13" x14ac:dyDescent="0.25">
      <c r="A884" s="177"/>
      <c r="B884" s="200"/>
      <c r="C884" s="214"/>
      <c r="D884" s="217"/>
      <c r="E884" s="217"/>
      <c r="F884" s="217"/>
      <c r="G884" s="217"/>
      <c r="H884" s="217"/>
      <c r="I884" s="305"/>
      <c r="K884" s="217"/>
      <c r="L884" s="217"/>
    </row>
    <row r="885" spans="1:13" x14ac:dyDescent="0.25">
      <c r="A885" s="177"/>
      <c r="B885" s="200"/>
      <c r="C885" s="214"/>
      <c r="D885" s="217"/>
      <c r="E885" s="217"/>
      <c r="F885" s="217"/>
      <c r="G885" s="217"/>
      <c r="H885" s="217"/>
      <c r="I885" s="305"/>
      <c r="K885" s="217"/>
      <c r="M885" s="28"/>
    </row>
    <row r="886" spans="1:13" x14ac:dyDescent="0.25">
      <c r="A886" s="177"/>
      <c r="B886" s="190"/>
      <c r="C886" s="215"/>
      <c r="D886" s="216"/>
      <c r="E886" s="216"/>
      <c r="F886" s="216"/>
      <c r="G886" s="216"/>
      <c r="H886" s="216"/>
      <c r="I886" s="304"/>
    </row>
    <row r="887" spans="1:13" x14ac:dyDescent="0.25">
      <c r="A887" s="177"/>
      <c r="B887" s="200"/>
      <c r="C887" s="214"/>
      <c r="D887" s="217"/>
      <c r="E887" s="217"/>
      <c r="F887" s="217"/>
      <c r="G887" s="217"/>
      <c r="H887" s="217"/>
      <c r="I887" s="305"/>
    </row>
    <row r="888" spans="1:13" x14ac:dyDescent="0.25">
      <c r="A888" s="177"/>
      <c r="B888" s="190"/>
      <c r="C888" s="215"/>
      <c r="D888" s="216"/>
      <c r="E888" s="216"/>
      <c r="F888" s="216"/>
      <c r="G888" s="216"/>
      <c r="H888" s="216"/>
      <c r="I888" s="306"/>
    </row>
    <row r="889" spans="1:13" x14ac:dyDescent="0.25">
      <c r="A889" s="177"/>
      <c r="B889" s="200"/>
      <c r="C889" s="214"/>
      <c r="D889" s="217"/>
      <c r="E889" s="217"/>
      <c r="F889" s="217"/>
      <c r="G889" s="217"/>
      <c r="H889" s="217"/>
      <c r="I889" s="305"/>
    </row>
    <row r="890" spans="1:13" x14ac:dyDescent="0.25">
      <c r="A890" s="177"/>
      <c r="B890" s="178"/>
      <c r="C890" s="184"/>
      <c r="D890" s="283"/>
      <c r="E890" s="283"/>
      <c r="F890" s="283"/>
      <c r="G890" s="283"/>
      <c r="H890" s="283"/>
      <c r="I890" s="302"/>
    </row>
    <row r="891" spans="1:13" x14ac:dyDescent="0.25">
      <c r="A891" s="177"/>
      <c r="B891" s="190"/>
      <c r="C891" s="215"/>
      <c r="D891" s="216"/>
      <c r="E891" s="216"/>
      <c r="F891" s="216"/>
      <c r="G891" s="216"/>
      <c r="H891" s="216"/>
      <c r="I891" s="304"/>
    </row>
    <row r="892" spans="1:13" x14ac:dyDescent="0.25">
      <c r="A892" s="177"/>
      <c r="B892" s="200"/>
      <c r="C892" s="214"/>
      <c r="D892" s="217"/>
      <c r="E892" s="217"/>
      <c r="F892" s="217"/>
      <c r="G892" s="217"/>
      <c r="H892" s="217"/>
      <c r="I892" s="305"/>
    </row>
    <row r="893" spans="1:13" x14ac:dyDescent="0.25">
      <c r="A893" s="177"/>
      <c r="B893" s="200"/>
      <c r="C893" s="214"/>
      <c r="D893" s="217"/>
      <c r="E893" s="217"/>
      <c r="F893" s="217"/>
      <c r="G893" s="217"/>
      <c r="H893" s="217"/>
      <c r="I893" s="305"/>
    </row>
    <row r="894" spans="1:13" x14ac:dyDescent="0.25">
      <c r="A894" s="177"/>
      <c r="B894" s="200"/>
      <c r="C894" s="214"/>
      <c r="D894" s="217"/>
      <c r="E894" s="217"/>
      <c r="F894" s="217"/>
      <c r="G894" s="217"/>
      <c r="H894" s="217"/>
      <c r="I894" s="305"/>
    </row>
    <row r="895" spans="1:13" x14ac:dyDescent="0.25">
      <c r="A895" s="177"/>
      <c r="B895" s="200"/>
      <c r="C895" s="214"/>
      <c r="D895" s="217"/>
      <c r="E895" s="217"/>
      <c r="F895" s="217"/>
      <c r="G895" s="217"/>
      <c r="H895" s="217"/>
      <c r="I895" s="305"/>
    </row>
    <row r="896" spans="1:13" x14ac:dyDescent="0.25">
      <c r="A896" s="177"/>
      <c r="B896" s="190"/>
      <c r="C896" s="215"/>
      <c r="D896" s="216"/>
      <c r="E896" s="216"/>
      <c r="F896" s="216"/>
      <c r="G896" s="216"/>
      <c r="H896" s="216"/>
      <c r="I896" s="304"/>
    </row>
    <row r="897" spans="1:9" x14ac:dyDescent="0.25">
      <c r="A897" s="177"/>
      <c r="B897" s="190"/>
      <c r="C897" s="215"/>
      <c r="D897" s="216"/>
      <c r="E897" s="216"/>
      <c r="F897" s="216"/>
      <c r="G897" s="216"/>
      <c r="H897" s="216"/>
      <c r="I897" s="304"/>
    </row>
    <row r="898" spans="1:9" x14ac:dyDescent="0.25">
      <c r="A898" s="177"/>
      <c r="B898" s="190"/>
      <c r="C898" s="215"/>
      <c r="D898" s="216"/>
      <c r="E898" s="216"/>
      <c r="F898" s="216"/>
      <c r="G898" s="216"/>
      <c r="H898" s="216"/>
      <c r="I898" s="304"/>
    </row>
    <row r="899" spans="1:9" x14ac:dyDescent="0.25">
      <c r="A899" s="177"/>
      <c r="B899" s="190"/>
      <c r="C899" s="307"/>
      <c r="D899" s="216"/>
      <c r="E899" s="216"/>
      <c r="F899" s="216"/>
      <c r="G899" s="216"/>
      <c r="H899" s="216"/>
      <c r="I899" s="304"/>
    </row>
    <row r="900" spans="1:9" x14ac:dyDescent="0.25">
      <c r="A900" s="177"/>
      <c r="B900" s="200"/>
      <c r="C900" s="214"/>
      <c r="D900" s="217"/>
      <c r="E900" s="217"/>
      <c r="F900" s="217"/>
      <c r="G900" s="217"/>
      <c r="H900" s="217"/>
      <c r="I900" s="305"/>
    </row>
    <row r="901" spans="1:9" x14ac:dyDescent="0.25">
      <c r="A901" s="177"/>
      <c r="B901" s="200"/>
      <c r="C901" s="214"/>
      <c r="D901" s="217"/>
      <c r="E901" s="217"/>
      <c r="F901" s="217"/>
      <c r="G901" s="217"/>
      <c r="H901" s="217"/>
      <c r="I901" s="305"/>
    </row>
    <row r="902" spans="1:9" x14ac:dyDescent="0.25">
      <c r="A902" s="179"/>
      <c r="B902" s="210"/>
      <c r="C902" s="308"/>
      <c r="D902" s="183"/>
      <c r="E902" s="183"/>
      <c r="F902" s="183"/>
      <c r="G902" s="183"/>
      <c r="H902" s="183"/>
      <c r="I902" s="300"/>
    </row>
    <row r="903" spans="1:9" x14ac:dyDescent="0.25">
      <c r="A903" s="179"/>
      <c r="B903" s="210"/>
      <c r="C903" s="308"/>
      <c r="D903" s="183"/>
      <c r="E903" s="183"/>
      <c r="F903" s="183"/>
      <c r="G903" s="183"/>
      <c r="H903" s="183"/>
      <c r="I903" s="300"/>
    </row>
    <row r="904" spans="1:9" x14ac:dyDescent="0.25">
      <c r="A904" s="226"/>
      <c r="B904" s="309"/>
      <c r="C904" s="310"/>
      <c r="D904" s="239"/>
      <c r="E904" s="239"/>
      <c r="F904" s="239"/>
      <c r="G904" s="239"/>
      <c r="H904" s="311"/>
      <c r="I904" s="302"/>
    </row>
    <row r="905" spans="1:9" x14ac:dyDescent="0.25">
      <c r="A905" s="226"/>
      <c r="B905" s="266"/>
      <c r="C905" s="312"/>
      <c r="D905" s="241"/>
      <c r="E905" s="241"/>
      <c r="F905" s="241"/>
      <c r="G905" s="241"/>
      <c r="H905" s="313"/>
      <c r="I905" s="305"/>
    </row>
    <row r="906" spans="1:9" x14ac:dyDescent="0.25">
      <c r="A906" s="201"/>
      <c r="B906" s="266"/>
      <c r="C906" s="312"/>
      <c r="D906" s="241"/>
      <c r="E906" s="241"/>
      <c r="F906" s="241"/>
      <c r="G906" s="241"/>
      <c r="H906" s="313"/>
      <c r="I906" s="305"/>
    </row>
    <row r="907" spans="1:9" x14ac:dyDescent="0.25">
      <c r="A907" s="179"/>
      <c r="B907" s="210"/>
      <c r="C907" s="211"/>
      <c r="D907" s="183"/>
      <c r="E907" s="183"/>
      <c r="F907" s="183"/>
      <c r="G907" s="183"/>
      <c r="H907" s="314"/>
      <c r="I907" s="300"/>
    </row>
    <row r="908" spans="1:9" x14ac:dyDescent="0.25">
      <c r="A908" s="226"/>
      <c r="B908" s="198"/>
      <c r="C908" s="315"/>
      <c r="D908" s="191"/>
      <c r="E908" s="191"/>
      <c r="F908" s="191"/>
      <c r="G908" s="191"/>
      <c r="H908" s="191"/>
      <c r="I908" s="304"/>
    </row>
    <row r="909" spans="1:9" x14ac:dyDescent="0.25">
      <c r="A909" s="226"/>
      <c r="B909" s="198"/>
      <c r="C909" s="315"/>
      <c r="D909" s="191"/>
      <c r="E909" s="191"/>
      <c r="F909" s="191"/>
      <c r="G909" s="191"/>
      <c r="H909" s="191"/>
      <c r="I909" s="304"/>
    </row>
    <row r="910" spans="1:9" x14ac:dyDescent="0.25">
      <c r="A910" s="226"/>
      <c r="B910" s="209"/>
      <c r="C910" s="257"/>
      <c r="D910" s="186"/>
      <c r="E910" s="186"/>
      <c r="F910" s="186"/>
      <c r="G910" s="186"/>
      <c r="H910" s="316"/>
      <c r="I910" s="302"/>
    </row>
    <row r="911" spans="1:9" x14ac:dyDescent="0.25">
      <c r="A911" s="201"/>
      <c r="B911" s="198"/>
      <c r="C911" s="315"/>
      <c r="D911" s="196"/>
      <c r="E911" s="196"/>
      <c r="F911" s="196"/>
      <c r="G911" s="196"/>
      <c r="H911" s="196"/>
      <c r="I911" s="305"/>
    </row>
    <row r="912" spans="1:9" x14ac:dyDescent="0.25">
      <c r="A912" s="193"/>
      <c r="B912" s="194"/>
      <c r="C912" s="317"/>
      <c r="D912" s="196"/>
      <c r="E912" s="196"/>
      <c r="F912" s="196"/>
      <c r="G912" s="196"/>
      <c r="H912" s="196"/>
      <c r="I912" s="305"/>
    </row>
    <row r="913" spans="1:9" x14ac:dyDescent="0.25">
      <c r="A913" s="193"/>
      <c r="B913" s="194"/>
      <c r="C913" s="317"/>
      <c r="D913" s="196"/>
      <c r="E913" s="294"/>
      <c r="F913" s="294"/>
      <c r="G913" s="294"/>
      <c r="H913" s="236"/>
      <c r="I913" s="305"/>
    </row>
    <row r="914" spans="1:9" x14ac:dyDescent="0.25">
      <c r="A914" s="179"/>
      <c r="B914" s="210"/>
      <c r="C914" s="308"/>
      <c r="D914" s="183"/>
      <c r="E914" s="318"/>
      <c r="F914" s="318"/>
      <c r="G914" s="318"/>
      <c r="H914" s="314"/>
      <c r="I914" s="300"/>
    </row>
    <row r="915" spans="1:9" x14ac:dyDescent="0.25">
      <c r="A915" s="189"/>
      <c r="B915" s="198"/>
      <c r="C915" s="315"/>
      <c r="D915" s="191"/>
      <c r="E915" s="292"/>
      <c r="F915" s="292"/>
      <c r="G915" s="292"/>
      <c r="H915" s="319"/>
      <c r="I915" s="320"/>
    </row>
    <row r="916" spans="1:9" x14ac:dyDescent="0.25">
      <c r="A916" s="193"/>
      <c r="B916" s="194"/>
      <c r="C916" s="317"/>
      <c r="D916" s="196"/>
      <c r="E916" s="294"/>
      <c r="F916" s="294"/>
      <c r="G916" s="294"/>
      <c r="H916" s="236"/>
      <c r="I916" s="321"/>
    </row>
    <row r="917" spans="1:9" x14ac:dyDescent="0.25">
      <c r="A917" s="193"/>
      <c r="B917" s="194"/>
      <c r="C917" s="317"/>
      <c r="D917" s="196"/>
      <c r="E917" s="294"/>
      <c r="F917" s="294"/>
      <c r="G917" s="294"/>
      <c r="H917" s="236"/>
      <c r="I917" s="305"/>
    </row>
    <row r="918" spans="1:9" x14ac:dyDescent="0.25">
      <c r="A918" s="179"/>
      <c r="B918" s="180"/>
      <c r="C918" s="181"/>
      <c r="D918" s="183"/>
      <c r="E918" s="183"/>
      <c r="F918" s="183"/>
      <c r="G918" s="183"/>
      <c r="H918" s="183"/>
      <c r="I918" s="300"/>
    </row>
    <row r="919" spans="1:9" x14ac:dyDescent="0.25">
      <c r="A919" s="179"/>
      <c r="B919" s="180"/>
      <c r="C919" s="181"/>
      <c r="D919" s="183"/>
      <c r="E919" s="183"/>
      <c r="F919" s="183"/>
      <c r="G919" s="183"/>
      <c r="H919" s="183"/>
      <c r="I919" s="300"/>
    </row>
    <row r="920" spans="1:9" x14ac:dyDescent="0.25">
      <c r="A920" s="179"/>
      <c r="B920" s="180"/>
      <c r="C920" s="181"/>
      <c r="D920" s="183"/>
      <c r="E920" s="183"/>
      <c r="F920" s="183"/>
      <c r="G920" s="183"/>
      <c r="H920" s="183"/>
      <c r="I920" s="300"/>
    </row>
    <row r="921" spans="1:9" x14ac:dyDescent="0.25">
      <c r="A921" s="179"/>
      <c r="B921" s="180"/>
      <c r="C921" s="181"/>
      <c r="D921" s="183"/>
      <c r="E921" s="183"/>
      <c r="F921" s="183"/>
      <c r="G921" s="183"/>
      <c r="H921" s="183"/>
      <c r="I921" s="300"/>
    </row>
    <row r="922" spans="1:9" x14ac:dyDescent="0.25">
      <c r="A922" s="179"/>
      <c r="B922" s="180"/>
      <c r="C922" s="181"/>
      <c r="D922" s="183"/>
      <c r="E922" s="183"/>
      <c r="F922" s="183"/>
      <c r="G922" s="183"/>
      <c r="H922" s="183"/>
      <c r="I922" s="300"/>
    </row>
    <row r="923" spans="1:9" x14ac:dyDescent="0.25">
      <c r="A923" s="220"/>
      <c r="B923" s="221"/>
      <c r="C923" s="322"/>
      <c r="D923" s="223"/>
      <c r="E923" s="223"/>
      <c r="F923" s="223"/>
      <c r="G923" s="223"/>
      <c r="H923" s="223"/>
      <c r="I923" s="320"/>
    </row>
    <row r="924" spans="1:9" x14ac:dyDescent="0.25">
      <c r="A924" s="201"/>
      <c r="B924" s="266"/>
      <c r="C924" s="323"/>
      <c r="D924" s="241"/>
      <c r="E924" s="241"/>
      <c r="F924" s="241"/>
      <c r="G924" s="241"/>
      <c r="H924" s="241"/>
      <c r="I924" s="324"/>
    </row>
    <row r="925" spans="1:9" x14ac:dyDescent="0.25">
      <c r="A925" s="179"/>
      <c r="B925" s="180"/>
      <c r="C925" s="181"/>
      <c r="D925" s="183"/>
      <c r="E925" s="279"/>
      <c r="F925" s="279"/>
      <c r="G925" s="279"/>
      <c r="H925" s="279"/>
      <c r="I925" s="325"/>
    </row>
    <row r="926" spans="1:9" x14ac:dyDescent="0.25">
      <c r="A926" s="226"/>
      <c r="B926" s="178"/>
      <c r="C926" s="184"/>
      <c r="D926" s="239"/>
      <c r="E926" s="283"/>
      <c r="F926" s="283"/>
      <c r="G926" s="283"/>
      <c r="H926" s="283"/>
      <c r="I926" s="304"/>
    </row>
    <row r="927" spans="1:9" x14ac:dyDescent="0.25">
      <c r="A927" s="226"/>
      <c r="B927" s="190"/>
      <c r="C927" s="215"/>
      <c r="D927" s="223"/>
      <c r="E927" s="216"/>
      <c r="F927" s="216"/>
      <c r="G927" s="216"/>
      <c r="H927" s="216"/>
      <c r="I927" s="304"/>
    </row>
    <row r="928" spans="1:9" x14ac:dyDescent="0.25">
      <c r="A928" s="226"/>
      <c r="B928" s="200"/>
      <c r="C928" s="214"/>
      <c r="D928" s="241"/>
      <c r="E928" s="217"/>
      <c r="F928" s="217"/>
      <c r="G928" s="217"/>
      <c r="H928" s="217"/>
      <c r="I928" s="305"/>
    </row>
    <row r="929" spans="1:9" x14ac:dyDescent="0.25">
      <c r="A929" s="226"/>
      <c r="B929" s="200"/>
      <c r="C929" s="214"/>
      <c r="D929" s="241"/>
      <c r="E929" s="217"/>
      <c r="F929" s="217"/>
      <c r="G929" s="217"/>
      <c r="H929" s="217"/>
      <c r="I929" s="305"/>
    </row>
    <row r="930" spans="1:9" x14ac:dyDescent="0.25">
      <c r="A930" s="226"/>
      <c r="B930" s="200"/>
      <c r="C930" s="214"/>
      <c r="D930" s="241"/>
      <c r="E930" s="217"/>
      <c r="F930" s="217"/>
      <c r="G930" s="217"/>
      <c r="H930" s="217"/>
      <c r="I930" s="305"/>
    </row>
    <row r="931" spans="1:9" x14ac:dyDescent="0.25">
      <c r="A931" s="226"/>
      <c r="B931" s="190"/>
      <c r="C931" s="215"/>
      <c r="D931" s="223"/>
      <c r="E931" s="216"/>
      <c r="F931" s="216"/>
      <c r="G931" s="216"/>
      <c r="H931" s="216"/>
      <c r="I931" s="326"/>
    </row>
    <row r="932" spans="1:9" x14ac:dyDescent="0.25">
      <c r="A932" s="226"/>
      <c r="B932" s="200"/>
      <c r="C932" s="214"/>
      <c r="D932" s="241"/>
      <c r="E932" s="217"/>
      <c r="F932" s="217"/>
      <c r="G932" s="217"/>
      <c r="H932" s="217"/>
      <c r="I932" s="305"/>
    </row>
    <row r="933" spans="1:9" x14ac:dyDescent="0.25">
      <c r="A933" s="226"/>
      <c r="B933" s="190"/>
      <c r="C933" s="215"/>
      <c r="D933" s="223"/>
      <c r="E933" s="216"/>
      <c r="F933" s="216"/>
      <c r="G933" s="216"/>
      <c r="H933" s="216"/>
      <c r="I933" s="326"/>
    </row>
    <row r="934" spans="1:9" x14ac:dyDescent="0.25">
      <c r="A934" s="226"/>
      <c r="B934" s="200"/>
      <c r="C934" s="214"/>
      <c r="D934" s="241"/>
      <c r="E934" s="217"/>
      <c r="F934" s="217"/>
      <c r="G934" s="217"/>
      <c r="H934" s="217"/>
      <c r="I934" s="305"/>
    </row>
    <row r="935" spans="1:9" x14ac:dyDescent="0.25">
      <c r="A935" s="226"/>
      <c r="B935" s="178"/>
      <c r="C935" s="184"/>
      <c r="D935" s="239"/>
      <c r="E935" s="283"/>
      <c r="F935" s="283"/>
      <c r="G935" s="283"/>
      <c r="H935" s="283"/>
      <c r="I935" s="302"/>
    </row>
    <row r="936" spans="1:9" x14ac:dyDescent="0.25">
      <c r="A936" s="226"/>
      <c r="B936" s="190"/>
      <c r="C936" s="215"/>
      <c r="D936" s="223"/>
      <c r="E936" s="216"/>
      <c r="F936" s="216"/>
      <c r="G936" s="216"/>
      <c r="H936" s="216"/>
      <c r="I936" s="304"/>
    </row>
    <row r="937" spans="1:9" x14ac:dyDescent="0.25">
      <c r="A937" s="226"/>
      <c r="B937" s="200"/>
      <c r="C937" s="214"/>
      <c r="D937" s="241"/>
      <c r="E937" s="217"/>
      <c r="F937" s="217"/>
      <c r="G937" s="217"/>
      <c r="H937" s="217"/>
      <c r="I937" s="305"/>
    </row>
    <row r="938" spans="1:9" x14ac:dyDescent="0.25">
      <c r="A938" s="226"/>
      <c r="B938" s="200"/>
      <c r="C938" s="214"/>
      <c r="D938" s="241"/>
      <c r="E938" s="217"/>
      <c r="F938" s="217"/>
      <c r="G938" s="217"/>
      <c r="H938" s="217"/>
      <c r="I938" s="305"/>
    </row>
    <row r="939" spans="1:9" x14ac:dyDescent="0.25">
      <c r="A939" s="226"/>
      <c r="B939" s="200"/>
      <c r="C939" s="214"/>
      <c r="D939" s="241"/>
      <c r="E939" s="217"/>
      <c r="F939" s="217"/>
      <c r="G939" s="217"/>
      <c r="H939" s="217"/>
      <c r="I939" s="305"/>
    </row>
    <row r="940" spans="1:9" x14ac:dyDescent="0.25">
      <c r="A940" s="226"/>
      <c r="B940" s="200"/>
      <c r="C940" s="214"/>
      <c r="D940" s="241"/>
      <c r="E940" s="217"/>
      <c r="F940" s="217"/>
      <c r="G940" s="217"/>
      <c r="H940" s="217"/>
      <c r="I940" s="305"/>
    </row>
    <row r="941" spans="1:9" x14ac:dyDescent="0.25">
      <c r="A941" s="226"/>
      <c r="B941" s="190"/>
      <c r="C941" s="215"/>
      <c r="D941" s="223"/>
      <c r="E941" s="216"/>
      <c r="F941" s="216"/>
      <c r="G941" s="216"/>
      <c r="H941" s="216"/>
      <c r="I941" s="304"/>
    </row>
    <row r="942" spans="1:9" x14ac:dyDescent="0.25">
      <c r="A942" s="226"/>
      <c r="B942" s="190"/>
      <c r="C942" s="215"/>
      <c r="D942" s="223"/>
      <c r="E942" s="216"/>
      <c r="F942" s="216"/>
      <c r="G942" s="216"/>
      <c r="H942" s="216"/>
      <c r="I942" s="304"/>
    </row>
    <row r="943" spans="1:9" x14ac:dyDescent="0.25">
      <c r="A943" s="226"/>
      <c r="B943" s="190"/>
      <c r="C943" s="215"/>
      <c r="D943" s="223"/>
      <c r="E943" s="216"/>
      <c r="F943" s="216"/>
      <c r="G943" s="216"/>
      <c r="H943" s="216"/>
      <c r="I943" s="304"/>
    </row>
    <row r="944" spans="1:9" x14ac:dyDescent="0.25">
      <c r="A944" s="226"/>
      <c r="B944" s="190"/>
      <c r="C944" s="307"/>
      <c r="D944" s="223"/>
      <c r="E944" s="216"/>
      <c r="F944" s="216"/>
      <c r="G944" s="216"/>
      <c r="H944" s="216"/>
      <c r="I944" s="304"/>
    </row>
    <row r="945" spans="1:9" x14ac:dyDescent="0.25">
      <c r="A945" s="220"/>
      <c r="B945" s="200"/>
      <c r="C945" s="214"/>
      <c r="D945" s="196"/>
      <c r="E945" s="217"/>
      <c r="F945" s="217"/>
      <c r="G945" s="217"/>
      <c r="H945" s="217"/>
      <c r="I945" s="305"/>
    </row>
    <row r="946" spans="1:9" x14ac:dyDescent="0.25">
      <c r="A946" s="189"/>
      <c r="B946" s="200"/>
      <c r="C946" s="214"/>
      <c r="D946" s="196"/>
      <c r="E946" s="217"/>
      <c r="F946" s="217"/>
      <c r="G946" s="217"/>
      <c r="H946" s="217"/>
      <c r="I946" s="305"/>
    </row>
    <row r="947" spans="1:9" x14ac:dyDescent="0.25">
      <c r="A947" s="179"/>
      <c r="B947" s="210"/>
      <c r="C947" s="308"/>
      <c r="D947" s="290"/>
      <c r="E947" s="290"/>
      <c r="F947" s="290"/>
      <c r="G947" s="290"/>
      <c r="H947" s="291"/>
      <c r="I947" s="300"/>
    </row>
    <row r="948" spans="1:9" x14ac:dyDescent="0.25">
      <c r="A948" s="179"/>
      <c r="B948" s="210"/>
      <c r="C948" s="308"/>
      <c r="D948" s="290"/>
      <c r="E948" s="290"/>
      <c r="F948" s="290"/>
      <c r="G948" s="290"/>
      <c r="H948" s="291"/>
      <c r="I948" s="300"/>
    </row>
    <row r="949" spans="1:9" x14ac:dyDescent="0.25">
      <c r="A949" s="189"/>
      <c r="B949" s="198"/>
      <c r="C949" s="315"/>
      <c r="D949" s="191"/>
      <c r="E949" s="292"/>
      <c r="F949" s="292"/>
      <c r="G949" s="292"/>
      <c r="H949" s="293"/>
      <c r="I949" s="304"/>
    </row>
    <row r="950" spans="1:9" ht="22.5" customHeight="1" x14ac:dyDescent="0.25">
      <c r="A950" s="189"/>
      <c r="B950" s="194"/>
      <c r="C950" s="317"/>
      <c r="D950" s="196"/>
      <c r="E950" s="294"/>
      <c r="F950" s="294"/>
      <c r="G950" s="294"/>
      <c r="H950" s="295"/>
      <c r="I950" s="327"/>
    </row>
    <row r="952" spans="1:9" x14ac:dyDescent="0.25">
      <c r="A952" s="261"/>
      <c r="B952" s="262"/>
      <c r="C952" s="261"/>
      <c r="D952" s="261"/>
      <c r="E952" s="261"/>
      <c r="F952" s="261"/>
      <c r="G952" s="261"/>
      <c r="H952" s="261"/>
      <c r="I952" s="261"/>
    </row>
    <row r="953" spans="1:9" x14ac:dyDescent="0.25">
      <c r="A953" s="261"/>
      <c r="B953" s="262"/>
      <c r="C953" s="261"/>
      <c r="D953" s="261"/>
      <c r="E953" s="261"/>
      <c r="F953" s="261"/>
      <c r="G953" s="261"/>
      <c r="H953" s="261"/>
      <c r="I953" s="261"/>
    </row>
    <row r="954" spans="1:9" x14ac:dyDescent="0.25">
      <c r="A954" s="261"/>
      <c r="B954" s="262"/>
      <c r="C954" s="261"/>
      <c r="D954" s="261"/>
      <c r="E954" s="261"/>
      <c r="F954" s="261"/>
      <c r="G954" s="261"/>
      <c r="H954" s="261"/>
      <c r="I954" s="261"/>
    </row>
    <row r="1016" spans="1:10" ht="15.75" x14ac:dyDescent="0.25">
      <c r="A1016" s="1"/>
      <c r="B1016" s="1"/>
      <c r="C1016" s="2"/>
      <c r="D1016" s="2"/>
      <c r="E1016" s="3"/>
      <c r="F1016" s="3"/>
      <c r="G1016" s="3"/>
      <c r="H1016"/>
    </row>
    <row r="1017" spans="1:10" ht="15.75" x14ac:dyDescent="0.25">
      <c r="A1017" s="1"/>
      <c r="B1017" s="1"/>
      <c r="C1017" s="2"/>
    </row>
    <row r="1018" spans="1:10" ht="15.75" x14ac:dyDescent="0.25">
      <c r="A1018" s="1"/>
      <c r="B1018" s="1"/>
      <c r="C1018" s="2"/>
      <c r="D1018" s="2"/>
      <c r="E1018" s="2"/>
      <c r="F1018" s="2"/>
      <c r="G1018" s="2"/>
    </row>
    <row r="1019" spans="1:10" ht="24" customHeight="1" x14ac:dyDescent="0.25">
      <c r="A1019" s="4"/>
      <c r="B1019" s="4"/>
      <c r="C1019" s="4"/>
      <c r="D1019" s="4"/>
      <c r="E1019" s="4"/>
      <c r="F1019" s="4"/>
      <c r="G1019" s="4"/>
      <c r="H1019" s="4"/>
      <c r="I1019" s="231"/>
      <c r="J1019" s="231"/>
    </row>
    <row r="1020" spans="1:10" ht="18.75" x14ac:dyDescent="0.3">
      <c r="A1020" s="2"/>
      <c r="B1020" s="5"/>
      <c r="C1020" s="6"/>
      <c r="D1020" s="6"/>
      <c r="E1020" s="6"/>
      <c r="F1020" s="6"/>
      <c r="G1020" s="6"/>
      <c r="H1020" s="6"/>
    </row>
    <row r="1021" spans="1:10" x14ac:dyDescent="0.25">
      <c r="A1021" s="156"/>
      <c r="B1021" s="157"/>
      <c r="C1021" s="158"/>
      <c r="D1021" s="160"/>
      <c r="E1021" s="160"/>
      <c r="F1021" s="160"/>
      <c r="G1021" s="160"/>
      <c r="H1021" s="159"/>
      <c r="I1021" s="160"/>
      <c r="J1021" s="159"/>
    </row>
    <row r="1022" spans="1:10" x14ac:dyDescent="0.25">
      <c r="A1022" s="161"/>
      <c r="B1022" s="162"/>
      <c r="C1022" s="163"/>
      <c r="D1022" s="164"/>
      <c r="E1022" s="165"/>
      <c r="F1022" s="165"/>
      <c r="G1022" s="165"/>
      <c r="H1022" s="328"/>
      <c r="I1022" s="165"/>
      <c r="J1022" s="270"/>
    </row>
    <row r="1023" spans="1:10" x14ac:dyDescent="0.25">
      <c r="A1023" s="161"/>
      <c r="B1023" s="162"/>
      <c r="C1023" s="162"/>
      <c r="D1023" s="164"/>
      <c r="E1023" s="195"/>
      <c r="F1023" s="195"/>
      <c r="G1023" s="195"/>
      <c r="H1023" s="269"/>
      <c r="J1023" s="269"/>
    </row>
    <row r="1024" spans="1:10" x14ac:dyDescent="0.25">
      <c r="A1024" s="329"/>
      <c r="B1024" s="168"/>
      <c r="C1024" s="167"/>
      <c r="D1024" s="169"/>
      <c r="E1024" s="330"/>
      <c r="F1024" s="330"/>
      <c r="G1024" s="330"/>
      <c r="H1024" s="331"/>
      <c r="I1024" s="332"/>
      <c r="J1024" s="332"/>
    </row>
    <row r="1025" spans="1:10" x14ac:dyDescent="0.25">
      <c r="A1025" s="173"/>
      <c r="B1025" s="174"/>
      <c r="C1025" s="173"/>
      <c r="D1025" s="196"/>
      <c r="E1025" s="224"/>
      <c r="F1025" s="224"/>
      <c r="G1025" s="224"/>
      <c r="H1025" s="236"/>
      <c r="I1025" s="333"/>
      <c r="J1025" s="333"/>
    </row>
    <row r="1026" spans="1:10" x14ac:dyDescent="0.25">
      <c r="A1026" s="167"/>
      <c r="B1026" s="168"/>
      <c r="C1026" s="167"/>
      <c r="D1026" s="169"/>
      <c r="E1026" s="330"/>
      <c r="F1026" s="330"/>
      <c r="G1026" s="330"/>
      <c r="H1026" s="331"/>
      <c r="I1026" s="333"/>
      <c r="J1026" s="333"/>
    </row>
    <row r="1027" spans="1:10" x14ac:dyDescent="0.25">
      <c r="A1027" s="173"/>
      <c r="B1027" s="174"/>
      <c r="C1027" s="173"/>
      <c r="D1027" s="196"/>
      <c r="E1027" s="224"/>
      <c r="F1027" s="224"/>
      <c r="G1027" s="224"/>
      <c r="H1027" s="236"/>
      <c r="I1027" s="333"/>
      <c r="J1027" s="333"/>
    </row>
    <row r="1028" spans="1:10" x14ac:dyDescent="0.25">
      <c r="A1028" s="173"/>
      <c r="B1028" s="174"/>
      <c r="C1028" s="173"/>
      <c r="D1028" s="196"/>
      <c r="E1028" s="224"/>
      <c r="F1028" s="224"/>
      <c r="G1028" s="224"/>
      <c r="H1028" s="236"/>
      <c r="I1028" s="333"/>
      <c r="J1028" s="333"/>
    </row>
    <row r="1029" spans="1:10" x14ac:dyDescent="0.25">
      <c r="A1029" s="173"/>
      <c r="B1029" s="174"/>
      <c r="C1029" s="173"/>
      <c r="D1029" s="196"/>
      <c r="E1029" s="224"/>
      <c r="F1029" s="224"/>
      <c r="G1029" s="224"/>
      <c r="H1029" s="236"/>
      <c r="I1029" s="333"/>
      <c r="J1029" s="333"/>
    </row>
    <row r="1030" spans="1:10" x14ac:dyDescent="0.25">
      <c r="A1030" s="167"/>
      <c r="B1030" s="168"/>
      <c r="C1030" s="167"/>
      <c r="D1030" s="169"/>
      <c r="E1030" s="169"/>
      <c r="F1030" s="169"/>
      <c r="G1030" s="169"/>
      <c r="H1030" s="169"/>
      <c r="I1030" s="287"/>
      <c r="J1030" s="287"/>
    </row>
    <row r="1031" spans="1:10" x14ac:dyDescent="0.25">
      <c r="A1031" s="173"/>
      <c r="B1031" s="174"/>
      <c r="C1031" s="173"/>
      <c r="D1031" s="175"/>
      <c r="E1031" s="175"/>
      <c r="F1031" s="175"/>
      <c r="G1031" s="175"/>
      <c r="H1031" s="176"/>
      <c r="I1031" s="236"/>
      <c r="J1031" s="176"/>
    </row>
    <row r="1032" spans="1:10" x14ac:dyDescent="0.25">
      <c r="A1032" s="61"/>
      <c r="B1032" s="62"/>
      <c r="C1032" s="2"/>
      <c r="D1032" s="63"/>
      <c r="E1032" s="64"/>
      <c r="F1032" s="64"/>
      <c r="G1032" s="64"/>
      <c r="H1032" s="64"/>
      <c r="I1032" s="64"/>
      <c r="J1032" s="269"/>
    </row>
    <row r="1033" spans="1:10" x14ac:dyDescent="0.25">
      <c r="A1033" s="297"/>
      <c r="B1033" s="284"/>
      <c r="C1033" s="298"/>
      <c r="D1033" s="299"/>
      <c r="E1033" s="299"/>
      <c r="F1033" s="299"/>
      <c r="G1033" s="299"/>
      <c r="H1033" s="299"/>
      <c r="I1033" s="299"/>
    </row>
    <row r="1034" spans="1:10" x14ac:dyDescent="0.25">
      <c r="A1034" s="177"/>
      <c r="B1034" s="178"/>
      <c r="C1034" s="158"/>
      <c r="D1034" s="160"/>
      <c r="E1034" s="160"/>
      <c r="F1034" s="160"/>
      <c r="G1034" s="160"/>
      <c r="H1034" s="159"/>
      <c r="I1034" s="160"/>
      <c r="J1034" s="159"/>
    </row>
    <row r="1035" spans="1:10" x14ac:dyDescent="0.25">
      <c r="A1035" s="177"/>
      <c r="B1035" s="178"/>
      <c r="C1035" s="184"/>
      <c r="D1035" s="164"/>
      <c r="E1035" s="183"/>
      <c r="F1035" s="183"/>
      <c r="G1035" s="183"/>
      <c r="H1035" s="186"/>
      <c r="I1035" s="183"/>
      <c r="J1035" s="186"/>
    </row>
    <row r="1036" spans="1:10" ht="25.5" customHeight="1" x14ac:dyDescent="0.25">
      <c r="A1036" s="177"/>
      <c r="B1036" s="178"/>
      <c r="C1036" s="184"/>
      <c r="D1036" s="185"/>
      <c r="E1036" s="186"/>
      <c r="F1036" s="186"/>
      <c r="G1036" s="186"/>
      <c r="H1036" s="185"/>
      <c r="I1036" s="192"/>
      <c r="J1036" s="185"/>
    </row>
    <row r="1037" spans="1:10" ht="22.5" customHeight="1" x14ac:dyDescent="0.25">
      <c r="A1037" s="177"/>
      <c r="B1037" s="178"/>
      <c r="C1037" s="184"/>
      <c r="D1037" s="164"/>
      <c r="E1037" s="186"/>
      <c r="F1037" s="186"/>
      <c r="G1037" s="186"/>
      <c r="H1037" s="186"/>
      <c r="I1037" s="192"/>
      <c r="J1037" s="186"/>
    </row>
    <row r="1038" spans="1:10" x14ac:dyDescent="0.25">
      <c r="A1038" s="177"/>
      <c r="B1038" s="178"/>
      <c r="C1038" s="184"/>
      <c r="D1038" s="334"/>
      <c r="E1038" s="283"/>
      <c r="F1038" s="283"/>
      <c r="G1038" s="283"/>
      <c r="H1038" s="274"/>
      <c r="I1038" s="160"/>
      <c r="J1038" s="159"/>
    </row>
    <row r="1039" spans="1:10" x14ac:dyDescent="0.25">
      <c r="A1039" s="179"/>
      <c r="B1039" s="210"/>
      <c r="C1039" s="308"/>
      <c r="D1039" s="183"/>
      <c r="E1039" s="183"/>
      <c r="F1039" s="183"/>
      <c r="G1039" s="183"/>
      <c r="H1039" s="183"/>
      <c r="I1039" s="183"/>
      <c r="J1039" s="314"/>
    </row>
    <row r="1040" spans="1:10" x14ac:dyDescent="0.25">
      <c r="A1040" s="226"/>
      <c r="B1040" s="309"/>
      <c r="C1040" s="310"/>
      <c r="D1040" s="239"/>
      <c r="E1040" s="239"/>
      <c r="F1040" s="239"/>
      <c r="G1040" s="239"/>
      <c r="H1040" s="311"/>
      <c r="I1040" s="311"/>
      <c r="J1040" s="311"/>
    </row>
    <row r="1041" spans="1:10" x14ac:dyDescent="0.25">
      <c r="A1041" s="201"/>
      <c r="B1041" s="266"/>
      <c r="C1041" s="312"/>
      <c r="D1041" s="241"/>
      <c r="E1041" s="241"/>
      <c r="F1041" s="241"/>
      <c r="G1041" s="241"/>
      <c r="H1041" s="313"/>
      <c r="I1041" s="311"/>
      <c r="J1041" s="311"/>
    </row>
    <row r="1042" spans="1:10" x14ac:dyDescent="0.25">
      <c r="A1042" s="193"/>
      <c r="B1042" s="198"/>
      <c r="C1042" s="315"/>
      <c r="D1042" s="191"/>
      <c r="E1042" s="191"/>
      <c r="F1042" s="191"/>
      <c r="G1042" s="191"/>
      <c r="H1042" s="191"/>
      <c r="I1042" s="191"/>
      <c r="J1042" s="191"/>
    </row>
    <row r="1043" spans="1:10" x14ac:dyDescent="0.25">
      <c r="A1043" s="193"/>
      <c r="B1043" s="198"/>
      <c r="C1043" s="315"/>
      <c r="D1043" s="191"/>
      <c r="E1043" s="191"/>
      <c r="F1043" s="191"/>
      <c r="G1043" s="191"/>
      <c r="H1043" s="191"/>
      <c r="I1043" s="191"/>
      <c r="J1043" s="319"/>
    </row>
    <row r="1044" spans="1:10" x14ac:dyDescent="0.25">
      <c r="A1044" s="193"/>
      <c r="B1044" s="194"/>
      <c r="C1044" s="317"/>
      <c r="D1044" s="196"/>
      <c r="E1044" s="196"/>
      <c r="F1044" s="196"/>
      <c r="G1044" s="196"/>
      <c r="H1044" s="196"/>
      <c r="I1044" s="191"/>
      <c r="J1044" s="319"/>
    </row>
    <row r="1045" spans="1:10" x14ac:dyDescent="0.25">
      <c r="A1045" s="193"/>
      <c r="B1045" s="198"/>
      <c r="C1045" s="315"/>
      <c r="D1045" s="191"/>
      <c r="E1045" s="191"/>
      <c r="F1045" s="191"/>
      <c r="G1045" s="191"/>
      <c r="H1045" s="319"/>
      <c r="I1045" s="236"/>
      <c r="J1045" s="236"/>
    </row>
    <row r="1046" spans="1:10" x14ac:dyDescent="0.25">
      <c r="A1046" s="189"/>
      <c r="B1046" s="198"/>
      <c r="C1046" s="315"/>
      <c r="D1046" s="191"/>
      <c r="E1046" s="191"/>
      <c r="F1046" s="191"/>
      <c r="G1046" s="191"/>
      <c r="H1046" s="319"/>
      <c r="I1046" s="319"/>
      <c r="J1046" s="319"/>
    </row>
    <row r="1047" spans="1:10" x14ac:dyDescent="0.25">
      <c r="A1047" s="193"/>
      <c r="B1047" s="194"/>
      <c r="C1047" s="317"/>
      <c r="D1047" s="196"/>
      <c r="E1047" s="294"/>
      <c r="F1047" s="294"/>
      <c r="G1047" s="294"/>
      <c r="H1047" s="236"/>
      <c r="I1047" s="236"/>
      <c r="J1047" s="236"/>
    </row>
    <row r="1048" spans="1:10" x14ac:dyDescent="0.25">
      <c r="A1048" s="335"/>
      <c r="B1048" s="336"/>
      <c r="C1048" s="337"/>
      <c r="D1048" s="338"/>
      <c r="E1048" s="338"/>
      <c r="F1048" s="338"/>
      <c r="G1048" s="338"/>
      <c r="H1048" s="339"/>
      <c r="I1048" s="339"/>
      <c r="J1048" s="339"/>
    </row>
    <row r="1049" spans="1:10" x14ac:dyDescent="0.25">
      <c r="A1049" s="335"/>
      <c r="B1049" s="336"/>
      <c r="C1049" s="337"/>
      <c r="D1049" s="338"/>
      <c r="E1049" s="338"/>
      <c r="F1049" s="338"/>
      <c r="G1049" s="338"/>
      <c r="H1049" s="339"/>
      <c r="I1049" s="339"/>
      <c r="J1049" s="339"/>
    </row>
    <row r="1050" spans="1:10" x14ac:dyDescent="0.25">
      <c r="A1050" s="335"/>
      <c r="B1050" s="198"/>
      <c r="C1050" s="337"/>
      <c r="D1050" s="338"/>
      <c r="E1050" s="338"/>
      <c r="F1050" s="338"/>
      <c r="G1050" s="338"/>
      <c r="H1050" s="339"/>
      <c r="I1050" s="339"/>
      <c r="J1050" s="339"/>
    </row>
    <row r="1051" spans="1:10" x14ac:dyDescent="0.25">
      <c r="A1051" s="189"/>
      <c r="B1051" s="198"/>
      <c r="C1051" s="315"/>
      <c r="D1051" s="191"/>
      <c r="E1051" s="191"/>
      <c r="F1051" s="191"/>
      <c r="G1051" s="191"/>
      <c r="H1051" s="319"/>
      <c r="I1051" s="319"/>
      <c r="J1051" s="319"/>
    </row>
    <row r="1052" spans="1:10" x14ac:dyDescent="0.25">
      <c r="A1052" s="193"/>
      <c r="B1052" s="198"/>
      <c r="C1052" s="315"/>
      <c r="D1052" s="191"/>
      <c r="E1052" s="191"/>
      <c r="F1052" s="191"/>
      <c r="G1052" s="191"/>
      <c r="H1052" s="319"/>
      <c r="I1052" s="319"/>
      <c r="J1052" s="319"/>
    </row>
    <row r="1053" spans="1:10" x14ac:dyDescent="0.25">
      <c r="A1053" s="193"/>
      <c r="B1053" s="194"/>
      <c r="C1053" s="317"/>
      <c r="D1053" s="196"/>
      <c r="E1053" s="224"/>
      <c r="F1053" s="224"/>
      <c r="G1053" s="224"/>
      <c r="H1053" s="236"/>
      <c r="I1053" s="236"/>
      <c r="J1053" s="236"/>
    </row>
    <row r="1054" spans="1:10" x14ac:dyDescent="0.25">
      <c r="A1054" s="189"/>
      <c r="B1054" s="198"/>
      <c r="C1054" s="315"/>
      <c r="D1054" s="191"/>
      <c r="E1054" s="191"/>
      <c r="F1054" s="191"/>
      <c r="G1054" s="191"/>
      <c r="H1054" s="319"/>
      <c r="I1054" s="319"/>
      <c r="J1054" s="319"/>
    </row>
    <row r="1055" spans="1:10" x14ac:dyDescent="0.25">
      <c r="A1055" s="189"/>
      <c r="B1055" s="198"/>
      <c r="C1055" s="315"/>
      <c r="D1055" s="191"/>
      <c r="E1055" s="191"/>
      <c r="F1055" s="191"/>
      <c r="G1055" s="191"/>
      <c r="H1055" s="319"/>
      <c r="I1055" s="319"/>
      <c r="J1055" s="319"/>
    </row>
    <row r="1056" spans="1:10" x14ac:dyDescent="0.25">
      <c r="A1056" s="193"/>
      <c r="B1056" s="194"/>
      <c r="C1056" s="317"/>
      <c r="D1056" s="196"/>
      <c r="E1056" s="196"/>
      <c r="F1056" s="196"/>
      <c r="G1056" s="196"/>
      <c r="H1056" s="236"/>
      <c r="I1056" s="236"/>
      <c r="J1056" s="236"/>
    </row>
    <row r="1057" spans="1:10" x14ac:dyDescent="0.25">
      <c r="A1057" s="193"/>
      <c r="B1057" s="198"/>
      <c r="C1057" s="315"/>
      <c r="D1057" s="191"/>
      <c r="E1057" s="191"/>
      <c r="F1057" s="191"/>
      <c r="G1057" s="191"/>
      <c r="H1057" s="319"/>
      <c r="I1057" s="319"/>
      <c r="J1057" s="319"/>
    </row>
    <row r="1058" spans="1:10" x14ac:dyDescent="0.25">
      <c r="A1058" s="193"/>
      <c r="B1058" s="194"/>
      <c r="C1058" s="317"/>
      <c r="D1058" s="196"/>
      <c r="E1058" s="224"/>
      <c r="F1058" s="224"/>
      <c r="G1058" s="224"/>
      <c r="H1058" s="236"/>
      <c r="I1058" s="236"/>
      <c r="J1058" s="236"/>
    </row>
    <row r="1059" spans="1:10" x14ac:dyDescent="0.25">
      <c r="A1059" s="179"/>
      <c r="B1059" s="210"/>
      <c r="C1059" s="211"/>
      <c r="D1059" s="183"/>
      <c r="E1059" s="183"/>
      <c r="F1059" s="183"/>
      <c r="G1059" s="183"/>
      <c r="H1059" s="314"/>
      <c r="I1059" s="314"/>
      <c r="J1059" s="314"/>
    </row>
    <row r="1060" spans="1:10" x14ac:dyDescent="0.25">
      <c r="A1060" s="226"/>
      <c r="B1060" s="198"/>
      <c r="C1060" s="249"/>
      <c r="D1060" s="191"/>
      <c r="E1060" s="239"/>
      <c r="F1060" s="239"/>
      <c r="G1060" s="239"/>
      <c r="H1060" s="239"/>
      <c r="I1060" s="239"/>
      <c r="J1060" s="311"/>
    </row>
    <row r="1061" spans="1:10" x14ac:dyDescent="0.25">
      <c r="A1061" s="189"/>
      <c r="B1061" s="198"/>
      <c r="C1061" s="249"/>
      <c r="D1061" s="191"/>
      <c r="E1061" s="191"/>
      <c r="F1061" s="191"/>
      <c r="G1061" s="191"/>
      <c r="H1061" s="319"/>
      <c r="I1061" s="319"/>
      <c r="J1061" s="319"/>
    </row>
    <row r="1062" spans="1:10" x14ac:dyDescent="0.25">
      <c r="A1062" s="189"/>
      <c r="B1062" s="198"/>
      <c r="C1062" s="249"/>
      <c r="D1062" s="191"/>
      <c r="E1062" s="191"/>
      <c r="F1062" s="191"/>
      <c r="G1062" s="191"/>
      <c r="H1062" s="319"/>
      <c r="I1062" s="319"/>
      <c r="J1062" s="319"/>
    </row>
    <row r="1063" spans="1:10" x14ac:dyDescent="0.25">
      <c r="A1063" s="193"/>
      <c r="B1063" s="194"/>
      <c r="C1063" s="253"/>
      <c r="D1063" s="196"/>
      <c r="E1063" s="196"/>
      <c r="F1063" s="196"/>
      <c r="G1063" s="196"/>
      <c r="H1063" s="236"/>
      <c r="I1063" s="236"/>
      <c r="J1063" s="236"/>
    </row>
    <row r="1064" spans="1:10" x14ac:dyDescent="0.25">
      <c r="A1064" s="179"/>
      <c r="B1064" s="210"/>
      <c r="C1064" s="211"/>
      <c r="D1064" s="183"/>
      <c r="E1064" s="183"/>
      <c r="F1064" s="183"/>
      <c r="G1064" s="183"/>
      <c r="H1064" s="314"/>
      <c r="I1064" s="236"/>
      <c r="J1064" s="236"/>
    </row>
    <row r="1065" spans="1:10" x14ac:dyDescent="0.25">
      <c r="A1065" s="189"/>
      <c r="B1065" s="198"/>
      <c r="C1065" s="249"/>
      <c r="D1065" s="191"/>
      <c r="E1065" s="191"/>
      <c r="F1065" s="191"/>
      <c r="G1065" s="191"/>
      <c r="H1065" s="319"/>
      <c r="I1065" s="236"/>
      <c r="J1065" s="236"/>
    </row>
    <row r="1066" spans="1:10" x14ac:dyDescent="0.25">
      <c r="A1066" s="193"/>
      <c r="B1066" s="198"/>
      <c r="C1066" s="315"/>
      <c r="D1066" s="196"/>
      <c r="E1066" s="196"/>
      <c r="F1066" s="196"/>
      <c r="G1066" s="196"/>
      <c r="H1066" s="196"/>
      <c r="I1066" s="236"/>
      <c r="J1066" s="236"/>
    </row>
    <row r="1067" spans="1:10" x14ac:dyDescent="0.25">
      <c r="A1067" s="193"/>
      <c r="B1067" s="194"/>
      <c r="C1067" s="317"/>
      <c r="D1067" s="196"/>
      <c r="E1067" s="294"/>
      <c r="F1067" s="294"/>
      <c r="G1067" s="294"/>
      <c r="H1067" s="236"/>
      <c r="I1067" s="236"/>
      <c r="J1067" s="236"/>
    </row>
    <row r="1068" spans="1:10" x14ac:dyDescent="0.25">
      <c r="A1068" s="179"/>
      <c r="B1068" s="210"/>
      <c r="C1068" s="308"/>
      <c r="D1068" s="183"/>
      <c r="E1068" s="183"/>
      <c r="F1068" s="183"/>
      <c r="G1068" s="183"/>
      <c r="H1068" s="183"/>
      <c r="I1068" s="183"/>
      <c r="J1068" s="314"/>
    </row>
    <row r="1069" spans="1:10" x14ac:dyDescent="0.25">
      <c r="A1069" s="189"/>
      <c r="B1069" s="198"/>
      <c r="C1069" s="315"/>
      <c r="D1069" s="191"/>
      <c r="E1069" s="191"/>
      <c r="F1069" s="191"/>
      <c r="G1069" s="191"/>
      <c r="H1069" s="319"/>
      <c r="I1069" s="319"/>
      <c r="J1069" s="319"/>
    </row>
    <row r="1070" spans="1:10" x14ac:dyDescent="0.25">
      <c r="A1070" s="189"/>
      <c r="B1070" s="198"/>
      <c r="C1070" s="315"/>
      <c r="D1070" s="191"/>
      <c r="E1070" s="191"/>
      <c r="F1070" s="191"/>
      <c r="G1070" s="191"/>
      <c r="H1070" s="191"/>
      <c r="I1070" s="191"/>
      <c r="J1070" s="191"/>
    </row>
    <row r="1071" spans="1:10" x14ac:dyDescent="0.25">
      <c r="A1071" s="193"/>
      <c r="B1071" s="194"/>
      <c r="C1071" s="317"/>
      <c r="D1071" s="196"/>
      <c r="E1071" s="224"/>
      <c r="F1071" s="224"/>
      <c r="G1071" s="224"/>
      <c r="H1071" s="236"/>
      <c r="I1071" s="236"/>
      <c r="J1071" s="236"/>
    </row>
    <row r="1072" spans="1:10" x14ac:dyDescent="0.25">
      <c r="A1072" s="189"/>
      <c r="B1072" s="198"/>
      <c r="C1072" s="315"/>
      <c r="D1072" s="191"/>
      <c r="E1072" s="233"/>
      <c r="F1072" s="233"/>
      <c r="G1072" s="233"/>
      <c r="H1072" s="319"/>
      <c r="I1072" s="236"/>
      <c r="J1072" s="236"/>
    </row>
    <row r="1073" spans="1:10" x14ac:dyDescent="0.25">
      <c r="A1073" s="193"/>
      <c r="B1073" s="198"/>
      <c r="C1073" s="315"/>
      <c r="D1073" s="191"/>
      <c r="E1073" s="224"/>
      <c r="F1073" s="224"/>
      <c r="G1073" s="224"/>
      <c r="H1073" s="236"/>
      <c r="I1073" s="236"/>
      <c r="J1073" s="236"/>
    </row>
    <row r="1074" spans="1:10" x14ac:dyDescent="0.25">
      <c r="A1074" s="193"/>
      <c r="B1074" s="194"/>
      <c r="C1074" s="317"/>
      <c r="D1074" s="196"/>
      <c r="E1074" s="224"/>
      <c r="F1074" s="224"/>
      <c r="G1074" s="224"/>
      <c r="H1074" s="236"/>
      <c r="I1074" s="340"/>
      <c r="J1074" s="236"/>
    </row>
    <row r="1075" spans="1:10" x14ac:dyDescent="0.25">
      <c r="A1075" s="179"/>
      <c r="B1075" s="210"/>
      <c r="C1075" s="308"/>
      <c r="D1075" s="290"/>
      <c r="E1075" s="290"/>
      <c r="F1075" s="290"/>
      <c r="G1075" s="290"/>
      <c r="H1075" s="291"/>
      <c r="I1075" s="340"/>
      <c r="J1075" s="236"/>
    </row>
    <row r="1076" spans="1:10" x14ac:dyDescent="0.25">
      <c r="A1076" s="189"/>
      <c r="B1076" s="198"/>
      <c r="C1076" s="315"/>
      <c r="D1076" s="191"/>
      <c r="E1076" s="292"/>
      <c r="F1076" s="292"/>
      <c r="G1076" s="292"/>
      <c r="H1076" s="293"/>
      <c r="I1076" s="340"/>
      <c r="J1076" s="236"/>
    </row>
    <row r="1077" spans="1:10" x14ac:dyDescent="0.25">
      <c r="A1077" s="189"/>
      <c r="B1077" s="198"/>
      <c r="C1077" s="315"/>
      <c r="D1077" s="191"/>
      <c r="E1077" s="292"/>
      <c r="F1077" s="292"/>
      <c r="G1077" s="292"/>
      <c r="H1077" s="293"/>
      <c r="I1077" s="340"/>
      <c r="J1077" s="236"/>
    </row>
    <row r="1078" spans="1:10" x14ac:dyDescent="0.25">
      <c r="A1078" s="193"/>
      <c r="B1078" s="198"/>
      <c r="C1078" s="315"/>
      <c r="D1078" s="191"/>
      <c r="E1078" s="292"/>
      <c r="F1078" s="292"/>
      <c r="G1078" s="292"/>
      <c r="H1078" s="293"/>
      <c r="I1078" s="340"/>
      <c r="J1078" s="236"/>
    </row>
    <row r="1079" spans="1:10" x14ac:dyDescent="0.25">
      <c r="A1079" s="193"/>
      <c r="B1079" s="194"/>
      <c r="C1079" s="317"/>
      <c r="D1079" s="196"/>
      <c r="E1079" s="294"/>
      <c r="F1079" s="294"/>
      <c r="G1079" s="294"/>
      <c r="H1079" s="295"/>
      <c r="I1079" s="340"/>
      <c r="J1079" s="236"/>
    </row>
    <row r="1080" spans="1:10" x14ac:dyDescent="0.25">
      <c r="A1080" s="193"/>
      <c r="B1080" s="194"/>
      <c r="C1080" s="317"/>
      <c r="D1080" s="196"/>
      <c r="E1080" s="341"/>
      <c r="F1080" s="341"/>
      <c r="G1080" s="341"/>
      <c r="H1080" s="236"/>
      <c r="I1080" s="236"/>
      <c r="J1080" s="236"/>
    </row>
    <row r="1082" spans="1:10" x14ac:dyDescent="0.25">
      <c r="A1082" s="261"/>
      <c r="B1082" s="262"/>
      <c r="C1082" s="261"/>
      <c r="D1082" s="261"/>
      <c r="E1082" s="261"/>
      <c r="F1082" s="261"/>
      <c r="G1082" s="261"/>
      <c r="H1082" s="261"/>
      <c r="I1082" s="261"/>
    </row>
    <row r="1083" spans="1:10" x14ac:dyDescent="0.25">
      <c r="A1083" s="261"/>
      <c r="B1083" s="262"/>
      <c r="C1083" s="261"/>
      <c r="D1083" s="261"/>
      <c r="E1083" s="261"/>
      <c r="F1083" s="261"/>
      <c r="G1083" s="261"/>
      <c r="H1083" s="261"/>
      <c r="I1083" s="261"/>
    </row>
    <row r="1084" spans="1:10" x14ac:dyDescent="0.25">
      <c r="A1084" s="261"/>
      <c r="B1084" s="262"/>
      <c r="C1084" s="261"/>
      <c r="D1084" s="261"/>
      <c r="E1084" s="261"/>
      <c r="F1084" s="261"/>
      <c r="G1084" s="261"/>
      <c r="H1084" s="261"/>
      <c r="I1084" s="261"/>
    </row>
    <row r="1141" spans="1:10" ht="15.75" x14ac:dyDescent="0.25">
      <c r="A1141" s="1"/>
      <c r="B1141" s="1"/>
      <c r="C1141" s="2"/>
      <c r="D1141" s="2"/>
      <c r="E1141" s="2"/>
      <c r="F1141" s="2"/>
      <c r="G1141" s="2"/>
    </row>
    <row r="1142" spans="1:10" ht="15.75" x14ac:dyDescent="0.25">
      <c r="A1142" s="1"/>
      <c r="B1142" s="1"/>
      <c r="C1142" s="2"/>
    </row>
    <row r="1143" spans="1:10" ht="15.75" x14ac:dyDescent="0.25">
      <c r="A1143" s="1"/>
      <c r="B1143" s="1"/>
      <c r="C1143" s="2"/>
      <c r="D1143" s="2"/>
      <c r="E1143" s="2"/>
      <c r="F1143" s="2"/>
      <c r="G1143" s="2"/>
    </row>
    <row r="1144" spans="1:10" ht="34.5" customHeight="1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</row>
    <row r="1145" spans="1:10" ht="23.25" customHeight="1" x14ac:dyDescent="0.3">
      <c r="A1145" s="2"/>
      <c r="B1145" s="5"/>
      <c r="C1145" s="6"/>
      <c r="D1145" s="6"/>
      <c r="E1145" s="6"/>
      <c r="F1145" s="6"/>
      <c r="G1145" s="6"/>
      <c r="J1145" s="6"/>
    </row>
    <row r="1146" spans="1:10" ht="42" customHeight="1" x14ac:dyDescent="0.25">
      <c r="A1146" s="156"/>
      <c r="B1146" s="158"/>
      <c r="C1146" s="158"/>
      <c r="D1146" s="160"/>
      <c r="E1146" s="160"/>
      <c r="F1146" s="160"/>
      <c r="G1146" s="160"/>
      <c r="H1146" s="160"/>
      <c r="I1146" s="160"/>
      <c r="J1146" s="159"/>
    </row>
    <row r="1147" spans="1:10" x14ac:dyDescent="0.25">
      <c r="A1147" s="161"/>
      <c r="B1147" s="342"/>
      <c r="C1147" s="163"/>
      <c r="D1147" s="164"/>
      <c r="E1147" s="165"/>
      <c r="F1147" s="165"/>
      <c r="G1147" s="165"/>
      <c r="H1147" s="165"/>
      <c r="I1147" s="165"/>
      <c r="J1147" s="270"/>
    </row>
    <row r="1148" spans="1:10" x14ac:dyDescent="0.25">
      <c r="A1148" s="161"/>
      <c r="B1148" s="162"/>
      <c r="C1148" s="162"/>
      <c r="D1148" s="164"/>
      <c r="E1148" s="195"/>
      <c r="F1148" s="195"/>
      <c r="G1148" s="195"/>
      <c r="J1148" s="269"/>
    </row>
    <row r="1149" spans="1:10" x14ac:dyDescent="0.25">
      <c r="A1149" s="329"/>
      <c r="B1149" s="245"/>
      <c r="C1149" s="343"/>
      <c r="D1149" s="287"/>
      <c r="E1149" s="344"/>
      <c r="F1149" s="344"/>
      <c r="G1149" s="344"/>
      <c r="H1149" s="344"/>
      <c r="I1149" s="332"/>
      <c r="J1149" s="332"/>
    </row>
    <row r="1150" spans="1:10" x14ac:dyDescent="0.25">
      <c r="A1150" s="173"/>
      <c r="B1150" s="263"/>
      <c r="C1150" s="214"/>
      <c r="D1150" s="217"/>
      <c r="E1150" s="345"/>
      <c r="F1150" s="345"/>
      <c r="G1150" s="345"/>
      <c r="H1150" s="333"/>
      <c r="I1150" s="333"/>
      <c r="J1150" s="333"/>
    </row>
    <row r="1151" spans="1:10" x14ac:dyDescent="0.25">
      <c r="A1151" s="329"/>
      <c r="B1151" s="245"/>
      <c r="C1151" s="343"/>
      <c r="D1151" s="287"/>
      <c r="E1151" s="344"/>
      <c r="F1151" s="344"/>
      <c r="G1151" s="344"/>
      <c r="H1151" s="332"/>
      <c r="I1151" s="332"/>
      <c r="J1151" s="332"/>
    </row>
    <row r="1152" spans="1:10" ht="18" customHeight="1" x14ac:dyDescent="0.25">
      <c r="A1152" s="173"/>
      <c r="B1152" s="263"/>
      <c r="C1152" s="214"/>
      <c r="D1152" s="217"/>
      <c r="E1152" s="345"/>
      <c r="F1152" s="345"/>
      <c r="G1152" s="345"/>
      <c r="H1152" s="333"/>
      <c r="I1152" s="333"/>
      <c r="J1152" s="333"/>
    </row>
    <row r="1153" spans="1:10" x14ac:dyDescent="0.25">
      <c r="A1153" s="167"/>
      <c r="B1153" s="245"/>
      <c r="C1153" s="343"/>
      <c r="D1153" s="287"/>
      <c r="E1153" s="344"/>
      <c r="F1153" s="344"/>
      <c r="G1153" s="344"/>
      <c r="H1153" s="332"/>
      <c r="I1153" s="332"/>
      <c r="J1153" s="332"/>
    </row>
    <row r="1154" spans="1:10" x14ac:dyDescent="0.25">
      <c r="A1154" s="173"/>
      <c r="B1154" s="263"/>
      <c r="C1154" s="214"/>
      <c r="D1154" s="217"/>
      <c r="E1154" s="345"/>
      <c r="F1154" s="345"/>
      <c r="G1154" s="345"/>
      <c r="H1154" s="333"/>
      <c r="I1154" s="333"/>
      <c r="J1154" s="333"/>
    </row>
    <row r="1155" spans="1:10" x14ac:dyDescent="0.25">
      <c r="A1155" s="173"/>
      <c r="B1155" s="263"/>
      <c r="C1155" s="214"/>
      <c r="D1155" s="217"/>
      <c r="E1155" s="345"/>
      <c r="F1155" s="345"/>
      <c r="G1155" s="345"/>
      <c r="H1155" s="333"/>
      <c r="I1155" s="333"/>
      <c r="J1155" s="333"/>
    </row>
    <row r="1156" spans="1:10" x14ac:dyDescent="0.25">
      <c r="A1156" s="167"/>
      <c r="B1156" s="245"/>
      <c r="C1156" s="343"/>
      <c r="D1156" s="287"/>
      <c r="E1156" s="287"/>
      <c r="F1156" s="287"/>
      <c r="G1156" s="287"/>
      <c r="H1156" s="287"/>
      <c r="I1156" s="287"/>
      <c r="J1156" s="287"/>
    </row>
    <row r="1157" spans="1:10" x14ac:dyDescent="0.25">
      <c r="A1157" s="173"/>
      <c r="B1157" s="263"/>
      <c r="C1157" s="173"/>
      <c r="D1157" s="175"/>
      <c r="E1157" s="175"/>
      <c r="F1157" s="175"/>
      <c r="G1157" s="175"/>
      <c r="H1157" s="236"/>
      <c r="I1157" s="236"/>
      <c r="J1157" s="176"/>
    </row>
    <row r="1158" spans="1:10" x14ac:dyDescent="0.25">
      <c r="A1158" s="167"/>
      <c r="B1158" s="245"/>
      <c r="C1158" s="167"/>
      <c r="D1158" s="244"/>
      <c r="E1158" s="244"/>
      <c r="F1158" s="244"/>
      <c r="G1158" s="244"/>
      <c r="H1158" s="331"/>
      <c r="I1158" s="331"/>
      <c r="J1158" s="346"/>
    </row>
    <row r="1159" spans="1:10" x14ac:dyDescent="0.25">
      <c r="A1159" s="61"/>
      <c r="B1159" s="62"/>
      <c r="C1159" s="2"/>
      <c r="D1159" s="63"/>
      <c r="E1159" s="64"/>
      <c r="F1159" s="64"/>
      <c r="G1159" s="64"/>
      <c r="H1159" s="64"/>
      <c r="I1159" s="64"/>
      <c r="J1159" s="269"/>
    </row>
    <row r="1160" spans="1:10" x14ac:dyDescent="0.25">
      <c r="A1160" s="61"/>
      <c r="B1160" s="62"/>
      <c r="C1160" s="2"/>
      <c r="D1160" s="63"/>
      <c r="E1160" s="64"/>
      <c r="F1160" s="64"/>
      <c r="G1160" s="64"/>
      <c r="H1160" s="64"/>
      <c r="I1160" s="64"/>
      <c r="J1160" s="269"/>
    </row>
    <row r="1161" spans="1:10" x14ac:dyDescent="0.25">
      <c r="A1161" s="297"/>
      <c r="B1161" s="284"/>
      <c r="C1161" s="298"/>
      <c r="D1161" s="299"/>
      <c r="E1161" s="299"/>
      <c r="F1161" s="299"/>
      <c r="G1161" s="299"/>
      <c r="H1161" s="299"/>
      <c r="I1161" s="299"/>
    </row>
    <row r="1162" spans="1:10" ht="42.75" customHeight="1" x14ac:dyDescent="0.25">
      <c r="A1162" s="177"/>
      <c r="B1162" s="178"/>
      <c r="C1162" s="158"/>
      <c r="D1162" s="160"/>
      <c r="E1162" s="160"/>
      <c r="F1162" s="160"/>
      <c r="G1162" s="160"/>
      <c r="H1162" s="160"/>
      <c r="I1162" s="160"/>
      <c r="J1162" s="159"/>
    </row>
    <row r="1163" spans="1:10" ht="19.5" customHeight="1" x14ac:dyDescent="0.25">
      <c r="A1163" s="177"/>
      <c r="B1163" s="178"/>
      <c r="C1163" s="184"/>
      <c r="D1163" s="164"/>
      <c r="E1163" s="183"/>
      <c r="F1163" s="183"/>
      <c r="G1163" s="183"/>
      <c r="H1163" s="183"/>
      <c r="I1163" s="183"/>
      <c r="J1163" s="186"/>
    </row>
    <row r="1164" spans="1:10" ht="19.5" customHeight="1" x14ac:dyDescent="0.25">
      <c r="A1164" s="177"/>
      <c r="B1164" s="178"/>
      <c r="C1164" s="184"/>
      <c r="D1164" s="185"/>
      <c r="E1164" s="186"/>
      <c r="F1164" s="186"/>
      <c r="G1164" s="186"/>
      <c r="H1164" s="185"/>
      <c r="I1164" s="192"/>
      <c r="J1164" s="185"/>
    </row>
    <row r="1165" spans="1:10" ht="19.5" customHeight="1" x14ac:dyDescent="0.25">
      <c r="A1165" s="177"/>
      <c r="B1165" s="178"/>
      <c r="C1165" s="184"/>
      <c r="D1165" s="164"/>
      <c r="E1165" s="186"/>
      <c r="F1165" s="186"/>
      <c r="G1165" s="186"/>
      <c r="H1165" s="185"/>
      <c r="I1165" s="192"/>
      <c r="J1165" s="186"/>
    </row>
    <row r="1166" spans="1:10" ht="19.5" customHeight="1" x14ac:dyDescent="0.25">
      <c r="A1166" s="177"/>
      <c r="B1166" s="178"/>
      <c r="C1166" s="184"/>
      <c r="D1166" s="334"/>
      <c r="E1166" s="283"/>
      <c r="F1166" s="283"/>
      <c r="G1166" s="283"/>
      <c r="H1166" s="274"/>
      <c r="I1166" s="160"/>
      <c r="J1166" s="159"/>
    </row>
    <row r="1167" spans="1:10" x14ac:dyDescent="0.25">
      <c r="A1167" s="179"/>
      <c r="B1167" s="210"/>
      <c r="C1167" s="308"/>
      <c r="D1167" s="183"/>
      <c r="E1167" s="183"/>
      <c r="F1167" s="183"/>
      <c r="G1167" s="183"/>
      <c r="H1167" s="183"/>
      <c r="I1167" s="183"/>
      <c r="J1167" s="314"/>
    </row>
    <row r="1168" spans="1:10" x14ac:dyDescent="0.25">
      <c r="A1168" s="226"/>
      <c r="B1168" s="309"/>
      <c r="C1168" s="310"/>
      <c r="D1168" s="239"/>
      <c r="E1168" s="239"/>
      <c r="F1168" s="239"/>
      <c r="G1168" s="239"/>
      <c r="H1168" s="311"/>
      <c r="I1168" s="311"/>
      <c r="J1168" s="311"/>
    </row>
    <row r="1169" spans="1:10" x14ac:dyDescent="0.25">
      <c r="A1169" s="226"/>
      <c r="B1169" s="309"/>
      <c r="C1169" s="310"/>
      <c r="D1169" s="239"/>
      <c r="E1169" s="239"/>
      <c r="F1169" s="239"/>
      <c r="G1169" s="239"/>
      <c r="H1169" s="239"/>
      <c r="I1169" s="239"/>
      <c r="J1169" s="311"/>
    </row>
    <row r="1170" spans="1:10" x14ac:dyDescent="0.25">
      <c r="A1170" s="226"/>
      <c r="B1170" s="309"/>
      <c r="C1170" s="310"/>
      <c r="D1170" s="239"/>
      <c r="E1170" s="239"/>
      <c r="F1170" s="239"/>
      <c r="G1170" s="239"/>
      <c r="H1170" s="311"/>
      <c r="I1170" s="311"/>
      <c r="J1170" s="311"/>
    </row>
    <row r="1171" spans="1:10" x14ac:dyDescent="0.25">
      <c r="A1171" s="226"/>
      <c r="B1171" s="309"/>
      <c r="C1171" s="310"/>
      <c r="D1171" s="239"/>
      <c r="E1171" s="239"/>
      <c r="F1171" s="239"/>
      <c r="G1171" s="239"/>
      <c r="H1171" s="311"/>
      <c r="I1171" s="311"/>
      <c r="J1171" s="311"/>
    </row>
    <row r="1172" spans="1:10" x14ac:dyDescent="0.25">
      <c r="A1172" s="189"/>
      <c r="B1172" s="198"/>
      <c r="C1172" s="315"/>
      <c r="D1172" s="191"/>
      <c r="E1172" s="191"/>
      <c r="F1172" s="191"/>
      <c r="G1172" s="191"/>
      <c r="H1172" s="319"/>
      <c r="I1172" s="319"/>
      <c r="J1172" s="319"/>
    </row>
    <row r="1173" spans="1:10" x14ac:dyDescent="0.25">
      <c r="A1173" s="189"/>
      <c r="B1173" s="198"/>
      <c r="C1173" s="315"/>
      <c r="D1173" s="191"/>
      <c r="E1173" s="191"/>
      <c r="F1173" s="191"/>
      <c r="G1173" s="191"/>
      <c r="H1173" s="319"/>
      <c r="I1173" s="319"/>
      <c r="J1173" s="319"/>
    </row>
    <row r="1174" spans="1:10" x14ac:dyDescent="0.25">
      <c r="A1174" s="193"/>
      <c r="B1174" s="194"/>
      <c r="C1174" s="317"/>
      <c r="D1174" s="196"/>
      <c r="E1174" s="196"/>
      <c r="F1174" s="196"/>
      <c r="G1174" s="196"/>
      <c r="H1174" s="236"/>
      <c r="I1174" s="236"/>
      <c r="J1174" s="236"/>
    </row>
    <row r="1175" spans="1:10" x14ac:dyDescent="0.25">
      <c r="A1175" s="193"/>
      <c r="B1175" s="198"/>
      <c r="C1175" s="315"/>
      <c r="D1175" s="191"/>
      <c r="E1175" s="191"/>
      <c r="F1175" s="191"/>
      <c r="G1175" s="191"/>
      <c r="H1175" s="191"/>
      <c r="I1175" s="191"/>
      <c r="J1175" s="191"/>
    </row>
    <row r="1176" spans="1:10" x14ac:dyDescent="0.25">
      <c r="A1176" s="193"/>
      <c r="B1176" s="198"/>
      <c r="C1176" s="315"/>
      <c r="D1176" s="191"/>
      <c r="E1176" s="191"/>
      <c r="F1176" s="191"/>
      <c r="G1176" s="191"/>
      <c r="H1176" s="191"/>
      <c r="I1176" s="191"/>
      <c r="J1176" s="319"/>
    </row>
    <row r="1177" spans="1:10" x14ac:dyDescent="0.25">
      <c r="A1177" s="193"/>
      <c r="B1177" s="194"/>
      <c r="C1177" s="317"/>
      <c r="D1177" s="196"/>
      <c r="E1177" s="196"/>
      <c r="F1177" s="196"/>
      <c r="G1177" s="196"/>
      <c r="H1177" s="236"/>
      <c r="I1177" s="236"/>
      <c r="J1177" s="236"/>
    </row>
    <row r="1178" spans="1:10" ht="42" customHeight="1" x14ac:dyDescent="0.25">
      <c r="A1178" s="193"/>
      <c r="B1178" s="194"/>
      <c r="C1178" s="317"/>
      <c r="D1178" s="196"/>
      <c r="E1178" s="196"/>
      <c r="F1178" s="196"/>
      <c r="G1178" s="196"/>
      <c r="H1178" s="236"/>
      <c r="I1178" s="236"/>
      <c r="J1178" s="236"/>
    </row>
    <row r="1179" spans="1:10" x14ac:dyDescent="0.25">
      <c r="A1179" s="193"/>
      <c r="B1179" s="198"/>
      <c r="C1179" s="315"/>
      <c r="D1179" s="191"/>
      <c r="E1179" s="191"/>
      <c r="F1179" s="191"/>
      <c r="G1179" s="191"/>
      <c r="H1179" s="319"/>
      <c r="I1179" s="319"/>
      <c r="J1179" s="319"/>
    </row>
    <row r="1180" spans="1:10" x14ac:dyDescent="0.25">
      <c r="A1180" s="193"/>
      <c r="B1180" s="194"/>
      <c r="C1180" s="317"/>
      <c r="D1180" s="196"/>
      <c r="E1180" s="196"/>
      <c r="F1180" s="196"/>
      <c r="G1180" s="196"/>
      <c r="H1180" s="236"/>
      <c r="I1180" s="236"/>
      <c r="J1180" s="236"/>
    </row>
    <row r="1181" spans="1:10" x14ac:dyDescent="0.25">
      <c r="A1181" s="189"/>
      <c r="B1181" s="198"/>
      <c r="C1181" s="315"/>
      <c r="D1181" s="191"/>
      <c r="E1181" s="191"/>
      <c r="F1181" s="191"/>
      <c r="G1181" s="191"/>
      <c r="H1181" s="319"/>
      <c r="I1181" s="319"/>
      <c r="J1181" s="319"/>
    </row>
    <row r="1182" spans="1:10" x14ac:dyDescent="0.25">
      <c r="A1182" s="193"/>
      <c r="B1182" s="194"/>
      <c r="C1182" s="317"/>
      <c r="D1182" s="196"/>
      <c r="E1182" s="196"/>
      <c r="F1182" s="196"/>
      <c r="G1182" s="196"/>
      <c r="H1182" s="236"/>
      <c r="I1182" s="236"/>
      <c r="J1182" s="236"/>
    </row>
    <row r="1183" spans="1:10" x14ac:dyDescent="0.25">
      <c r="A1183" s="335"/>
      <c r="B1183" s="336"/>
      <c r="C1183" s="337"/>
      <c r="D1183" s="338"/>
      <c r="E1183" s="338"/>
      <c r="F1183" s="338"/>
      <c r="G1183" s="338"/>
      <c r="H1183" s="339"/>
      <c r="I1183" s="339"/>
      <c r="J1183" s="339"/>
    </row>
    <row r="1184" spans="1:10" x14ac:dyDescent="0.25">
      <c r="A1184" s="189"/>
      <c r="B1184" s="198"/>
      <c r="C1184" s="315"/>
      <c r="D1184" s="191"/>
      <c r="E1184" s="191"/>
      <c r="F1184" s="191"/>
      <c r="G1184" s="191"/>
      <c r="H1184" s="319"/>
      <c r="I1184" s="319"/>
      <c r="J1184" s="319"/>
    </row>
    <row r="1185" spans="1:10" x14ac:dyDescent="0.25">
      <c r="A1185" s="193"/>
      <c r="B1185" s="198"/>
      <c r="C1185" s="315"/>
      <c r="D1185" s="191"/>
      <c r="E1185" s="191"/>
      <c r="F1185" s="191"/>
      <c r="G1185" s="191"/>
      <c r="H1185" s="319"/>
      <c r="I1185" s="319"/>
      <c r="J1185" s="319"/>
    </row>
    <row r="1186" spans="1:10" x14ac:dyDescent="0.25">
      <c r="A1186" s="193"/>
      <c r="B1186" s="194"/>
      <c r="C1186" s="317"/>
      <c r="D1186" s="196"/>
      <c r="E1186" s="196"/>
      <c r="F1186" s="196"/>
      <c r="G1186" s="196"/>
      <c r="H1186" s="236"/>
      <c r="I1186" s="236"/>
      <c r="J1186" s="236"/>
    </row>
    <row r="1187" spans="1:10" x14ac:dyDescent="0.25">
      <c r="A1187" s="179"/>
      <c r="B1187" s="210"/>
      <c r="C1187" s="308"/>
      <c r="D1187" s="183"/>
      <c r="E1187" s="183"/>
      <c r="F1187" s="183"/>
      <c r="G1187" s="183"/>
      <c r="H1187" s="314"/>
      <c r="I1187" s="314"/>
      <c r="J1187" s="314"/>
    </row>
    <row r="1188" spans="1:10" x14ac:dyDescent="0.25">
      <c r="A1188" s="189"/>
      <c r="B1188" s="198"/>
      <c r="C1188" s="315"/>
      <c r="D1188" s="191"/>
      <c r="E1188" s="191"/>
      <c r="F1188" s="191"/>
      <c r="G1188" s="191"/>
      <c r="H1188" s="319"/>
      <c r="I1188" s="319"/>
      <c r="J1188" s="319"/>
    </row>
    <row r="1189" spans="1:10" x14ac:dyDescent="0.25">
      <c r="A1189" s="193"/>
      <c r="B1189" s="198"/>
      <c r="C1189" s="315"/>
      <c r="D1189" s="191"/>
      <c r="E1189" s="191"/>
      <c r="F1189" s="191"/>
      <c r="G1189" s="191"/>
      <c r="H1189" s="319"/>
      <c r="I1189" s="319"/>
      <c r="J1189" s="319"/>
    </row>
    <row r="1190" spans="1:10" x14ac:dyDescent="0.25">
      <c r="A1190" s="193"/>
      <c r="B1190" s="194"/>
      <c r="C1190" s="317"/>
      <c r="D1190" s="196"/>
      <c r="E1190" s="196"/>
      <c r="F1190" s="196"/>
      <c r="G1190" s="196"/>
      <c r="H1190" s="236"/>
      <c r="I1190" s="236"/>
      <c r="J1190" s="236"/>
    </row>
    <row r="1191" spans="1:10" x14ac:dyDescent="0.25">
      <c r="A1191" s="179"/>
      <c r="B1191" s="210"/>
      <c r="C1191" s="211"/>
      <c r="D1191" s="183"/>
      <c r="E1191" s="183"/>
      <c r="F1191" s="183"/>
      <c r="G1191" s="183"/>
      <c r="H1191" s="314"/>
      <c r="I1191" s="314"/>
      <c r="J1191" s="314"/>
    </row>
    <row r="1192" spans="1:10" x14ac:dyDescent="0.25">
      <c r="A1192" s="179"/>
      <c r="B1192" s="210"/>
      <c r="C1192" s="211"/>
      <c r="D1192" s="183"/>
      <c r="E1192" s="183"/>
      <c r="F1192" s="183"/>
      <c r="G1192" s="183"/>
      <c r="H1192" s="183"/>
      <c r="I1192" s="183"/>
      <c r="J1192" s="314"/>
    </row>
    <row r="1193" spans="1:10" x14ac:dyDescent="0.25">
      <c r="A1193" s="179"/>
      <c r="B1193" s="210"/>
      <c r="C1193" s="211"/>
      <c r="D1193" s="183"/>
      <c r="E1193" s="183"/>
      <c r="F1193" s="183"/>
      <c r="G1193" s="183"/>
      <c r="H1193" s="314"/>
      <c r="I1193" s="314"/>
      <c r="J1193" s="314"/>
    </row>
    <row r="1194" spans="1:10" ht="18" customHeight="1" x14ac:dyDescent="0.25">
      <c r="A1194" s="189"/>
      <c r="B1194" s="198"/>
      <c r="C1194" s="347"/>
      <c r="D1194" s="191"/>
      <c r="E1194" s="191"/>
      <c r="F1194" s="191"/>
      <c r="G1194" s="191"/>
      <c r="H1194" s="191"/>
      <c r="I1194" s="191"/>
      <c r="J1194" s="191"/>
    </row>
    <row r="1195" spans="1:10" ht="17.25" customHeight="1" x14ac:dyDescent="0.25">
      <c r="A1195" s="193"/>
      <c r="B1195" s="194"/>
      <c r="C1195" s="253"/>
      <c r="D1195" s="196"/>
      <c r="E1195" s="196"/>
      <c r="F1195" s="196"/>
      <c r="G1195" s="196"/>
      <c r="H1195" s="236"/>
      <c r="I1195" s="236"/>
      <c r="J1195" s="236"/>
    </row>
    <row r="1196" spans="1:10" ht="17.25" customHeight="1" x14ac:dyDescent="0.25">
      <c r="A1196" s="189"/>
      <c r="B1196" s="198"/>
      <c r="C1196" s="249"/>
      <c r="D1196" s="191"/>
      <c r="E1196" s="191"/>
      <c r="F1196" s="191"/>
      <c r="G1196" s="191"/>
      <c r="H1196" s="319"/>
      <c r="I1196" s="319"/>
      <c r="J1196" s="319"/>
    </row>
    <row r="1197" spans="1:10" ht="17.25" customHeight="1" x14ac:dyDescent="0.25">
      <c r="A1197" s="189"/>
      <c r="B1197" s="198"/>
      <c r="C1197" s="249"/>
      <c r="D1197" s="191"/>
      <c r="E1197" s="191"/>
      <c r="F1197" s="191"/>
      <c r="G1197" s="191"/>
      <c r="H1197" s="319"/>
      <c r="I1197" s="319"/>
      <c r="J1197" s="319"/>
    </row>
    <row r="1198" spans="1:10" ht="17.25" customHeight="1" x14ac:dyDescent="0.25">
      <c r="A1198" s="189"/>
      <c r="B1198" s="198"/>
      <c r="C1198" s="249"/>
      <c r="D1198" s="191"/>
      <c r="E1198" s="191"/>
      <c r="F1198" s="191"/>
      <c r="G1198" s="191"/>
      <c r="H1198" s="319"/>
      <c r="I1198" s="319"/>
      <c r="J1198" s="319"/>
    </row>
    <row r="1199" spans="1:10" ht="17.25" customHeight="1" x14ac:dyDescent="0.25">
      <c r="A1199" s="193"/>
      <c r="B1199" s="194"/>
      <c r="C1199" s="253"/>
      <c r="D1199" s="196"/>
      <c r="E1199" s="196"/>
      <c r="F1199" s="196"/>
      <c r="G1199" s="196"/>
      <c r="H1199" s="236"/>
      <c r="I1199" s="236"/>
      <c r="J1199" s="236"/>
    </row>
    <row r="1200" spans="1:10" ht="17.25" customHeight="1" x14ac:dyDescent="0.25">
      <c r="A1200" s="193"/>
      <c r="B1200" s="194"/>
      <c r="C1200" s="253"/>
      <c r="D1200" s="196"/>
      <c r="E1200" s="196"/>
      <c r="F1200" s="196"/>
      <c r="G1200" s="196"/>
      <c r="H1200" s="236"/>
      <c r="I1200" s="236"/>
      <c r="J1200" s="236"/>
    </row>
    <row r="1201" spans="1:10" ht="17.25" customHeight="1" x14ac:dyDescent="0.25">
      <c r="A1201" s="193"/>
      <c r="B1201" s="194"/>
      <c r="C1201" s="253"/>
      <c r="D1201" s="196"/>
      <c r="E1201" s="196"/>
      <c r="F1201" s="196"/>
      <c r="G1201" s="196"/>
      <c r="H1201" s="236"/>
      <c r="I1201" s="236"/>
      <c r="J1201" s="236"/>
    </row>
    <row r="1202" spans="1:10" ht="17.25" customHeight="1" x14ac:dyDescent="0.25">
      <c r="A1202" s="193"/>
      <c r="B1202" s="194"/>
      <c r="C1202" s="253"/>
      <c r="D1202" s="196"/>
      <c r="E1202" s="196"/>
      <c r="F1202" s="196"/>
      <c r="G1202" s="196"/>
      <c r="H1202" s="236"/>
      <c r="I1202" s="236"/>
      <c r="J1202" s="236"/>
    </row>
    <row r="1203" spans="1:10" x14ac:dyDescent="0.25">
      <c r="A1203" s="189"/>
      <c r="B1203" s="198"/>
      <c r="C1203" s="249"/>
      <c r="D1203" s="191"/>
      <c r="E1203" s="191"/>
      <c r="F1203" s="191"/>
      <c r="G1203" s="191"/>
      <c r="H1203" s="319"/>
      <c r="I1203" s="319"/>
      <c r="J1203" s="319"/>
    </row>
    <row r="1204" spans="1:10" x14ac:dyDescent="0.25">
      <c r="A1204" s="193"/>
      <c r="B1204" s="194"/>
      <c r="C1204" s="253"/>
      <c r="D1204" s="196"/>
      <c r="E1204" s="196"/>
      <c r="F1204" s="196"/>
      <c r="G1204" s="196"/>
      <c r="H1204" s="236"/>
      <c r="I1204" s="236"/>
      <c r="J1204" s="236"/>
    </row>
    <row r="1205" spans="1:10" x14ac:dyDescent="0.25">
      <c r="A1205" s="189"/>
      <c r="B1205" s="198"/>
      <c r="C1205" s="347"/>
      <c r="D1205" s="191"/>
      <c r="E1205" s="191"/>
      <c r="F1205" s="191"/>
      <c r="G1205" s="191"/>
      <c r="H1205" s="191"/>
      <c r="I1205" s="191"/>
      <c r="J1205" s="191"/>
    </row>
    <row r="1206" spans="1:10" ht="13.5" customHeight="1" x14ac:dyDescent="0.25">
      <c r="A1206" s="193"/>
      <c r="B1206" s="194"/>
      <c r="C1206" s="253"/>
      <c r="D1206" s="196"/>
      <c r="E1206" s="196"/>
      <c r="F1206" s="196"/>
      <c r="G1206" s="196"/>
      <c r="H1206" s="236"/>
      <c r="I1206" s="236"/>
      <c r="J1206" s="236"/>
    </row>
    <row r="1207" spans="1:10" x14ac:dyDescent="0.25">
      <c r="A1207" s="179"/>
      <c r="B1207" s="210"/>
      <c r="C1207" s="211"/>
      <c r="D1207" s="183"/>
      <c r="E1207" s="183"/>
      <c r="F1207" s="183"/>
      <c r="G1207" s="183"/>
      <c r="H1207" s="314"/>
      <c r="I1207" s="314"/>
      <c r="J1207" s="314"/>
    </row>
    <row r="1208" spans="1:10" x14ac:dyDescent="0.25">
      <c r="A1208" s="226"/>
      <c r="B1208" s="309"/>
      <c r="C1208" s="348"/>
      <c r="D1208" s="239"/>
      <c r="E1208" s="239"/>
      <c r="F1208" s="239"/>
      <c r="G1208" s="239"/>
      <c r="H1208" s="239"/>
      <c r="I1208" s="239"/>
      <c r="J1208" s="239"/>
    </row>
    <row r="1209" spans="1:10" x14ac:dyDescent="0.25">
      <c r="A1209" s="226"/>
      <c r="B1209" s="309"/>
      <c r="C1209" s="348"/>
      <c r="D1209" s="239"/>
      <c r="E1209" s="239"/>
      <c r="F1209" s="239"/>
      <c r="G1209" s="239"/>
      <c r="H1209" s="311"/>
      <c r="I1209" s="311"/>
      <c r="J1209" s="311"/>
    </row>
    <row r="1210" spans="1:10" x14ac:dyDescent="0.25">
      <c r="A1210" s="220"/>
      <c r="B1210" s="349"/>
      <c r="C1210" s="350"/>
      <c r="D1210" s="223"/>
      <c r="E1210" s="223"/>
      <c r="F1210" s="223"/>
      <c r="G1210" s="223"/>
      <c r="H1210" s="351"/>
      <c r="I1210" s="351"/>
      <c r="J1210" s="351"/>
    </row>
    <row r="1211" spans="1:10" x14ac:dyDescent="0.25">
      <c r="A1211" s="201"/>
      <c r="B1211" s="352"/>
      <c r="C1211" s="353"/>
      <c r="D1211" s="241"/>
      <c r="E1211" s="241"/>
      <c r="F1211" s="241"/>
      <c r="G1211" s="241"/>
      <c r="H1211" s="313"/>
      <c r="I1211" s="313"/>
      <c r="J1211" s="313"/>
    </row>
    <row r="1212" spans="1:10" ht="18" customHeight="1" x14ac:dyDescent="0.25">
      <c r="A1212" s="189"/>
      <c r="B1212" s="354"/>
      <c r="C1212" s="355"/>
      <c r="D1212" s="191"/>
      <c r="E1212" s="191"/>
      <c r="F1212" s="191"/>
      <c r="G1212" s="191"/>
      <c r="H1212" s="319"/>
      <c r="I1212" s="319"/>
      <c r="J1212" s="319"/>
    </row>
    <row r="1213" spans="1:10" ht="18.75" customHeight="1" x14ac:dyDescent="0.25">
      <c r="A1213" s="193"/>
      <c r="B1213" s="349"/>
      <c r="C1213" s="350"/>
      <c r="D1213" s="191"/>
      <c r="E1213" s="191"/>
      <c r="F1213" s="191"/>
      <c r="G1213" s="191"/>
      <c r="H1213" s="319"/>
      <c r="I1213" s="319"/>
      <c r="J1213" s="319"/>
    </row>
    <row r="1214" spans="1:10" ht="13.5" customHeight="1" x14ac:dyDescent="0.25">
      <c r="A1214" s="193"/>
      <c r="B1214" s="266"/>
      <c r="C1214" s="356"/>
      <c r="D1214" s="196"/>
      <c r="E1214" s="196"/>
      <c r="F1214" s="196"/>
      <c r="G1214" s="196"/>
      <c r="H1214" s="236"/>
      <c r="I1214" s="236"/>
      <c r="J1214" s="236"/>
    </row>
    <row r="1215" spans="1:10" ht="13.5" customHeight="1" x14ac:dyDescent="0.25">
      <c r="A1215" s="193"/>
      <c r="B1215" s="266"/>
      <c r="C1215" s="356"/>
      <c r="D1215" s="196"/>
      <c r="E1215" s="196"/>
      <c r="F1215" s="196"/>
      <c r="G1215" s="196"/>
      <c r="H1215" s="236"/>
      <c r="I1215" s="236"/>
      <c r="J1215" s="236"/>
    </row>
    <row r="1216" spans="1:10" ht="15.75" customHeight="1" x14ac:dyDescent="0.25">
      <c r="A1216" s="193"/>
      <c r="B1216" s="198"/>
      <c r="C1216" s="315"/>
      <c r="D1216" s="191"/>
      <c r="E1216" s="191"/>
      <c r="F1216" s="191"/>
      <c r="G1216" s="191"/>
      <c r="H1216" s="319"/>
      <c r="I1216" s="319"/>
      <c r="J1216" s="319"/>
    </row>
    <row r="1217" spans="1:10" ht="25.5" customHeight="1" x14ac:dyDescent="0.25">
      <c r="A1217" s="193"/>
      <c r="B1217" s="194"/>
      <c r="C1217" s="317"/>
      <c r="D1217" s="196"/>
      <c r="E1217" s="196"/>
      <c r="F1217" s="196"/>
      <c r="G1217" s="196"/>
      <c r="H1217" s="236"/>
      <c r="I1217" s="236"/>
      <c r="J1217" s="236"/>
    </row>
    <row r="1218" spans="1:10" ht="16.5" customHeight="1" x14ac:dyDescent="0.25">
      <c r="A1218" s="179"/>
      <c r="B1218" s="210"/>
      <c r="C1218" s="308"/>
      <c r="D1218" s="183"/>
      <c r="E1218" s="183"/>
      <c r="F1218" s="183"/>
      <c r="G1218" s="183"/>
      <c r="H1218" s="183"/>
      <c r="I1218" s="183"/>
      <c r="J1218" s="314"/>
    </row>
    <row r="1219" spans="1:10" ht="16.5" customHeight="1" x14ac:dyDescent="0.25">
      <c r="A1219" s="226"/>
      <c r="B1219" s="309"/>
      <c r="C1219" s="310"/>
      <c r="D1219" s="239"/>
      <c r="E1219" s="239"/>
      <c r="F1219" s="239"/>
      <c r="G1219" s="239"/>
      <c r="H1219" s="239"/>
      <c r="I1219" s="239"/>
      <c r="J1219" s="311"/>
    </row>
    <row r="1220" spans="1:10" ht="17.25" customHeight="1" x14ac:dyDescent="0.25">
      <c r="A1220" s="189"/>
      <c r="B1220" s="198"/>
      <c r="C1220" s="315"/>
      <c r="D1220" s="191"/>
      <c r="E1220" s="191"/>
      <c r="F1220" s="191"/>
      <c r="G1220" s="191"/>
      <c r="H1220" s="319"/>
      <c r="I1220" s="319"/>
      <c r="J1220" s="319"/>
    </row>
    <row r="1221" spans="1:10" ht="13.5" customHeight="1" x14ac:dyDescent="0.25">
      <c r="A1221" s="189"/>
      <c r="B1221" s="198"/>
      <c r="C1221" s="315"/>
      <c r="D1221" s="191"/>
      <c r="E1221" s="191"/>
      <c r="F1221" s="191"/>
      <c r="G1221" s="191"/>
      <c r="H1221" s="191"/>
      <c r="I1221" s="191"/>
      <c r="J1221" s="191"/>
    </row>
    <row r="1222" spans="1:10" ht="15" customHeight="1" x14ac:dyDescent="0.25">
      <c r="A1222" s="193"/>
      <c r="B1222" s="357"/>
      <c r="C1222" s="358"/>
      <c r="D1222" s="196"/>
      <c r="E1222" s="196"/>
      <c r="F1222" s="196"/>
      <c r="G1222" s="196"/>
      <c r="H1222" s="236"/>
      <c r="I1222" s="236"/>
      <c r="J1222" s="236"/>
    </row>
    <row r="1223" spans="1:10" ht="16.5" customHeight="1" x14ac:dyDescent="0.25">
      <c r="A1223" s="179"/>
      <c r="B1223" s="359"/>
      <c r="C1223" s="360"/>
      <c r="D1223" s="183"/>
      <c r="E1223" s="318"/>
      <c r="F1223" s="318"/>
      <c r="G1223" s="318"/>
      <c r="H1223" s="314"/>
      <c r="I1223" s="314"/>
      <c r="J1223" s="314"/>
    </row>
    <row r="1224" spans="1:10" ht="17.25" customHeight="1" x14ac:dyDescent="0.25">
      <c r="A1224" s="226"/>
      <c r="B1224" s="352"/>
      <c r="C1224" s="353"/>
      <c r="D1224" s="239"/>
      <c r="E1224" s="361"/>
      <c r="F1224" s="361"/>
      <c r="G1224" s="361"/>
      <c r="H1224" s="311"/>
      <c r="I1224" s="311"/>
      <c r="J1224" s="311"/>
    </row>
    <row r="1225" spans="1:10" ht="17.25" customHeight="1" x14ac:dyDescent="0.25">
      <c r="A1225" s="226"/>
      <c r="B1225" s="352"/>
      <c r="C1225" s="353"/>
      <c r="D1225" s="239"/>
      <c r="E1225" s="361"/>
      <c r="F1225" s="361"/>
      <c r="G1225" s="361"/>
      <c r="H1225" s="311"/>
      <c r="I1225" s="311"/>
      <c r="J1225" s="311"/>
    </row>
    <row r="1226" spans="1:10" ht="15" customHeight="1" x14ac:dyDescent="0.25">
      <c r="A1226" s="189"/>
      <c r="B1226" s="354"/>
      <c r="C1226" s="355"/>
      <c r="D1226" s="191"/>
      <c r="E1226" s="191"/>
      <c r="F1226" s="191"/>
      <c r="G1226" s="191"/>
      <c r="H1226" s="319"/>
      <c r="I1226" s="319"/>
      <c r="J1226" s="319"/>
    </row>
    <row r="1227" spans="1:10" ht="15" customHeight="1" x14ac:dyDescent="0.25">
      <c r="A1227" s="193"/>
      <c r="B1227" s="349"/>
      <c r="C1227" s="350"/>
      <c r="D1227" s="191"/>
      <c r="E1227" s="191"/>
      <c r="F1227" s="191"/>
      <c r="G1227" s="191"/>
      <c r="H1227" s="319"/>
      <c r="I1227" s="319"/>
      <c r="J1227" s="319"/>
    </row>
    <row r="1228" spans="1:10" ht="15" customHeight="1" x14ac:dyDescent="0.25">
      <c r="A1228" s="193"/>
      <c r="B1228" s="357"/>
      <c r="C1228" s="358"/>
      <c r="D1228" s="196"/>
      <c r="E1228" s="196"/>
      <c r="F1228" s="196"/>
      <c r="G1228" s="196"/>
      <c r="H1228" s="236"/>
      <c r="I1228" s="236"/>
      <c r="J1228" s="236"/>
    </row>
    <row r="1229" spans="1:10" ht="21.75" customHeight="1" x14ac:dyDescent="0.25">
      <c r="A1229" s="193"/>
      <c r="B1229" s="198"/>
      <c r="C1229" s="315"/>
      <c r="D1229" s="191"/>
      <c r="E1229" s="191"/>
      <c r="F1229" s="191"/>
      <c r="G1229" s="191"/>
      <c r="H1229" s="319"/>
      <c r="I1229" s="319"/>
      <c r="J1229" s="319"/>
    </row>
    <row r="1230" spans="1:10" ht="23.25" customHeight="1" x14ac:dyDescent="0.25">
      <c r="A1230" s="193"/>
      <c r="B1230" s="194"/>
      <c r="C1230" s="317"/>
      <c r="D1230" s="196"/>
      <c r="E1230" s="196"/>
      <c r="F1230" s="196"/>
      <c r="G1230" s="196"/>
      <c r="H1230" s="236"/>
      <c r="I1230" s="236"/>
      <c r="J1230" s="236"/>
    </row>
    <row r="1231" spans="1:10" ht="25.5" customHeight="1" x14ac:dyDescent="0.25">
      <c r="A1231" s="193"/>
      <c r="B1231" s="194"/>
      <c r="C1231" s="362"/>
      <c r="D1231" s="196"/>
      <c r="E1231" s="196"/>
      <c r="F1231" s="196"/>
      <c r="G1231" s="196"/>
      <c r="H1231" s="236"/>
      <c r="I1231" s="236"/>
      <c r="J1231" s="236"/>
    </row>
    <row r="1232" spans="1:10" ht="15.75" customHeight="1" x14ac:dyDescent="0.25">
      <c r="A1232" s="179"/>
      <c r="B1232" s="359"/>
      <c r="C1232" s="360"/>
      <c r="D1232" s="183"/>
      <c r="E1232" s="183"/>
      <c r="F1232" s="183"/>
      <c r="G1232" s="183"/>
      <c r="H1232" s="183"/>
      <c r="I1232" s="183"/>
      <c r="J1232" s="183"/>
    </row>
    <row r="1233" spans="1:20" ht="15.75" customHeight="1" x14ac:dyDescent="0.25">
      <c r="A1233" s="226"/>
      <c r="B1233" s="352"/>
      <c r="C1233" s="353"/>
      <c r="D1233" s="239"/>
      <c r="E1233" s="239"/>
      <c r="F1233" s="239"/>
      <c r="G1233" s="239"/>
      <c r="H1233" s="239"/>
      <c r="I1233" s="239"/>
      <c r="J1233" s="239"/>
    </row>
    <row r="1234" spans="1:20" ht="15.75" customHeight="1" x14ac:dyDescent="0.25">
      <c r="A1234" s="193"/>
      <c r="B1234" s="357"/>
      <c r="C1234" s="358"/>
      <c r="D1234" s="196"/>
      <c r="E1234" s="196"/>
      <c r="F1234" s="196"/>
      <c r="G1234" s="196"/>
      <c r="H1234" s="196"/>
      <c r="I1234" s="196"/>
      <c r="J1234" s="196"/>
    </row>
    <row r="1235" spans="1:20" ht="15.75" customHeight="1" x14ac:dyDescent="0.25">
      <c r="A1235" s="189"/>
      <c r="B1235" s="198"/>
      <c r="C1235" s="355"/>
      <c r="D1235" s="191"/>
      <c r="E1235" s="191"/>
      <c r="F1235" s="191"/>
      <c r="G1235" s="191"/>
      <c r="H1235" s="191"/>
      <c r="I1235" s="191"/>
      <c r="J1235" s="191"/>
      <c r="K1235" s="363"/>
    </row>
    <row r="1236" spans="1:20" ht="15.75" customHeight="1" x14ac:dyDescent="0.25">
      <c r="A1236" s="189"/>
      <c r="B1236" s="357"/>
      <c r="C1236" s="358"/>
      <c r="D1236" s="196"/>
      <c r="E1236" s="196"/>
      <c r="F1236" s="196"/>
      <c r="G1236" s="196"/>
      <c r="H1236" s="196"/>
      <c r="I1236" s="196"/>
      <c r="J1236" s="196"/>
      <c r="O1236" s="3"/>
      <c r="P1236" s="3"/>
      <c r="Q1236" s="3"/>
      <c r="R1236" s="2"/>
      <c r="S1236" s="2"/>
      <c r="T1236" s="261"/>
    </row>
    <row r="1237" spans="1:20" x14ac:dyDescent="0.25">
      <c r="A1237" s="262"/>
      <c r="B1237" s="342"/>
      <c r="C1237" s="364"/>
      <c r="D1237" s="365"/>
      <c r="E1237" s="366"/>
      <c r="F1237" s="366"/>
      <c r="G1237" s="366"/>
      <c r="H1237" s="366"/>
      <c r="I1237" s="366"/>
      <c r="J1237" s="366"/>
      <c r="O1237" s="3"/>
      <c r="P1237" s="3"/>
      <c r="Q1237" s="3"/>
      <c r="R1237" s="2"/>
      <c r="S1237" s="2"/>
      <c r="T1237" s="261"/>
    </row>
    <row r="1238" spans="1:20" x14ac:dyDescent="0.25">
      <c r="E1238" s="18"/>
      <c r="F1238" s="18"/>
      <c r="G1238" s="18"/>
      <c r="H1238" s="367"/>
      <c r="I1238" s="18"/>
    </row>
    <row r="1239" spans="1:20" x14ac:dyDescent="0.25">
      <c r="E1239" s="18"/>
      <c r="F1239" s="18"/>
      <c r="G1239" s="18"/>
      <c r="H1239" s="367"/>
      <c r="I1239" s="18"/>
    </row>
    <row r="1240" spans="1:20" x14ac:dyDescent="0.25">
      <c r="A1240" s="261"/>
      <c r="B1240" s="262"/>
      <c r="C1240" s="261"/>
      <c r="D1240" s="261"/>
      <c r="E1240" s="3"/>
      <c r="F1240" s="3"/>
      <c r="G1240" s="3"/>
      <c r="H1240" s="261"/>
      <c r="I1240" s="261"/>
      <c r="K1240" s="368"/>
      <c r="M1240" s="3"/>
      <c r="N1240" s="261"/>
      <c r="O1240" s="262"/>
      <c r="P1240" s="261"/>
      <c r="Q1240" s="261"/>
      <c r="R1240" s="3"/>
      <c r="S1240" s="261"/>
      <c r="T1240" s="261"/>
    </row>
    <row r="1241" spans="1:20" x14ac:dyDescent="0.25">
      <c r="A1241" s="261"/>
      <c r="B1241" s="262"/>
      <c r="C1241" s="261"/>
      <c r="D1241" s="261"/>
      <c r="E1241" s="3"/>
      <c r="F1241" s="3"/>
      <c r="G1241" s="3"/>
      <c r="H1241" s="261"/>
      <c r="I1241" s="261"/>
      <c r="M1241" s="3"/>
      <c r="N1241" s="261"/>
      <c r="O1241" s="262"/>
      <c r="P1241" s="261"/>
      <c r="Q1241" s="261"/>
      <c r="R1241" s="3"/>
      <c r="S1241" s="261"/>
      <c r="T1241" s="261"/>
    </row>
    <row r="1242" spans="1:20" x14ac:dyDescent="0.25">
      <c r="A1242" s="261"/>
      <c r="B1242" s="262"/>
      <c r="C1242" s="261"/>
      <c r="D1242" s="261"/>
      <c r="E1242" s="3"/>
      <c r="F1242" s="3"/>
      <c r="G1242" s="3"/>
      <c r="H1242" s="261"/>
      <c r="I1242" s="261"/>
      <c r="K1242" s="368"/>
      <c r="N1242" s="261"/>
      <c r="O1242" s="262"/>
      <c r="P1242" s="261"/>
      <c r="Q1242" s="261"/>
      <c r="R1242" s="3"/>
      <c r="S1242" s="261"/>
      <c r="T1242" s="261"/>
    </row>
    <row r="1244" spans="1:20" x14ac:dyDescent="0.25">
      <c r="A1244" s="261"/>
      <c r="B1244" s="262"/>
      <c r="C1244" s="261"/>
      <c r="D1244" s="261"/>
      <c r="E1244" s="3"/>
      <c r="F1244" s="3"/>
      <c r="G1244" s="3"/>
      <c r="H1244" s="261"/>
      <c r="I1244" s="261"/>
    </row>
    <row r="1245" spans="1:20" x14ac:dyDescent="0.25">
      <c r="A1245" s="261"/>
      <c r="B1245" s="262"/>
      <c r="C1245" s="261"/>
      <c r="D1245" s="261"/>
      <c r="E1245" s="3"/>
      <c r="F1245" s="3"/>
      <c r="G1245" s="3"/>
      <c r="H1245" s="261"/>
      <c r="I1245" s="261"/>
    </row>
    <row r="1246" spans="1:20" x14ac:dyDescent="0.25">
      <c r="A1246" s="261"/>
      <c r="B1246" s="262"/>
      <c r="C1246" s="261"/>
      <c r="D1246" s="261"/>
      <c r="E1246" s="3"/>
      <c r="F1246" s="3"/>
      <c r="G1246" s="3"/>
      <c r="H1246" s="261"/>
      <c r="I1246" s="261"/>
    </row>
    <row r="1278" spans="4:14" x14ac:dyDescent="0.25">
      <c r="D1278" s="369"/>
      <c r="E1278" s="369"/>
      <c r="F1278" s="369"/>
      <c r="G1278" s="369"/>
      <c r="I1278" s="369"/>
      <c r="J1278" s="369"/>
      <c r="L1278" s="3"/>
      <c r="M1278" s="3"/>
      <c r="N1278" s="3"/>
    </row>
    <row r="1279" spans="4:14" x14ac:dyDescent="0.25">
      <c r="L1279" s="3"/>
      <c r="M1279" s="3"/>
      <c r="N1279" s="3"/>
    </row>
    <row r="1280" spans="4:14" x14ac:dyDescent="0.25">
      <c r="L1280" s="3"/>
      <c r="M1280" s="3"/>
      <c r="N1280" s="3"/>
    </row>
    <row r="1281" spans="12:14" x14ac:dyDescent="0.25">
      <c r="L1281" s="3"/>
      <c r="M1281" s="3"/>
      <c r="N1281" s="3"/>
    </row>
    <row r="1282" spans="12:14" x14ac:dyDescent="0.25">
      <c r="L1282" s="3"/>
      <c r="M1282" s="3"/>
      <c r="N1282" s="3"/>
    </row>
    <row r="1283" spans="12:14" x14ac:dyDescent="0.25">
      <c r="L1283" s="3"/>
      <c r="M1283" s="3"/>
      <c r="N1283" s="3"/>
    </row>
    <row r="1284" spans="12:14" x14ac:dyDescent="0.25">
      <c r="L1284" s="3"/>
      <c r="M1284" s="3"/>
      <c r="N1284" s="3"/>
    </row>
    <row r="1285" spans="12:14" x14ac:dyDescent="0.25">
      <c r="L1285" s="3"/>
      <c r="M1285" s="3"/>
      <c r="N1285" s="3"/>
    </row>
    <row r="1286" spans="12:14" x14ac:dyDescent="0.25">
      <c r="L1286" s="3"/>
      <c r="M1286" s="3"/>
      <c r="N1286" s="3"/>
    </row>
    <row r="1287" spans="12:14" x14ac:dyDescent="0.25">
      <c r="L1287" s="3"/>
      <c r="M1287" s="3"/>
      <c r="N1287" s="3"/>
    </row>
    <row r="1288" spans="12:14" x14ac:dyDescent="0.25">
      <c r="L1288" s="3"/>
      <c r="M1288" s="3"/>
      <c r="N1288" s="3"/>
    </row>
    <row r="1289" spans="12:14" x14ac:dyDescent="0.25">
      <c r="L1289" s="3"/>
      <c r="M1289" s="3"/>
      <c r="N1289" s="3"/>
    </row>
    <row r="1290" spans="12:14" x14ac:dyDescent="0.25">
      <c r="L1290" s="3"/>
      <c r="M1290" s="3"/>
      <c r="N1290" s="3"/>
    </row>
    <row r="1291" spans="12:14" x14ac:dyDescent="0.25">
      <c r="L1291" s="3"/>
      <c r="M1291" s="3"/>
      <c r="N1291" s="3"/>
    </row>
    <row r="1292" spans="12:14" x14ac:dyDescent="0.25">
      <c r="L1292" s="3"/>
      <c r="M1292" s="3"/>
      <c r="N1292" s="3"/>
    </row>
    <row r="1293" spans="12:14" x14ac:dyDescent="0.25">
      <c r="L1293" s="3"/>
      <c r="M1293" s="3"/>
      <c r="N1293" s="3"/>
    </row>
    <row r="1294" spans="12:14" x14ac:dyDescent="0.25">
      <c r="L1294" s="3"/>
      <c r="M1294" s="3"/>
      <c r="N1294" s="3"/>
    </row>
    <row r="1295" spans="12:14" x14ac:dyDescent="0.25">
      <c r="L1295" s="3"/>
      <c r="M1295" s="3"/>
      <c r="N1295" s="3"/>
    </row>
    <row r="1296" spans="12:14" x14ac:dyDescent="0.25">
      <c r="L1296" s="3"/>
      <c r="M1296" s="3"/>
      <c r="N1296" s="3"/>
    </row>
    <row r="1297" spans="12:14" x14ac:dyDescent="0.25">
      <c r="L1297" s="3"/>
      <c r="M1297" s="3"/>
      <c r="N1297" s="3"/>
    </row>
    <row r="1298" spans="12:14" x14ac:dyDescent="0.25">
      <c r="L1298" s="3"/>
      <c r="M1298" s="3"/>
      <c r="N1298" s="3"/>
    </row>
    <row r="1299" spans="12:14" x14ac:dyDescent="0.25">
      <c r="L1299" s="3"/>
      <c r="M1299" s="3"/>
      <c r="N1299" s="3"/>
    </row>
    <row r="1300" spans="12:14" x14ac:dyDescent="0.25">
      <c r="L1300" s="3"/>
      <c r="M1300" s="3"/>
      <c r="N1300" s="3"/>
    </row>
    <row r="1301" spans="12:14" x14ac:dyDescent="0.25">
      <c r="L1301" s="3"/>
      <c r="M1301" s="3"/>
      <c r="N1301" s="3"/>
    </row>
    <row r="1302" spans="12:14" x14ac:dyDescent="0.25">
      <c r="L1302" s="3"/>
      <c r="M1302" s="3"/>
      <c r="N1302" s="3"/>
    </row>
    <row r="1303" spans="12:14" x14ac:dyDescent="0.25">
      <c r="L1303" s="3"/>
      <c r="M1303" s="3"/>
      <c r="N1303" s="3"/>
    </row>
  </sheetData>
  <mergeCells count="9">
    <mergeCell ref="A864:I864"/>
    <mergeCell ref="A1019:H1019"/>
    <mergeCell ref="A1144:J1144"/>
    <mergeCell ref="A4:H4"/>
    <mergeCell ref="A201:H201"/>
    <mergeCell ref="A335:H335"/>
    <mergeCell ref="A462:H462"/>
    <mergeCell ref="A601:I601"/>
    <mergeCell ref="A764:I76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 Local 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2026-06-18T07:01:37Z</dcterms:created>
  <dcterms:modified xsi:type="dcterms:W3CDTF">2026-06-18T07:01:50Z</dcterms:modified>
</cp:coreProperties>
</file>