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onta2025\Desktop\"/>
    </mc:Choice>
  </mc:AlternateContent>
  <xr:revisionPtr revIDLastSave="0" documentId="13_ncr:1_{5AA703B2-442C-4601-9BD6-CF575079CEA7}" xr6:coauthVersionLast="47" xr6:coauthVersionMax="47" xr10:uidLastSave="{00000000-0000-0000-0000-000000000000}"/>
  <bookViews>
    <workbookView xWindow="-120" yWindow="-120" windowWidth="29040" windowHeight="15720" xr2:uid="{8535CB95-AAFB-4642-B4DA-B45C61749A49}"/>
  </bookViews>
  <sheets>
    <sheet name="Bug Local OK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72" i="1" l="1"/>
  <c r="F71" i="1"/>
  <c r="E70" i="1"/>
  <c r="E69" i="1" s="1"/>
  <c r="F64" i="1"/>
  <c r="F63" i="1" s="1"/>
  <c r="E63" i="1"/>
  <c r="D63" i="1"/>
  <c r="E62" i="1"/>
  <c r="F62" i="1" s="1"/>
  <c r="F61" i="1"/>
  <c r="F60" i="1"/>
  <c r="E60" i="1"/>
  <c r="F59" i="1"/>
  <c r="E59" i="1"/>
  <c r="E58" i="1" s="1"/>
  <c r="F55" i="1"/>
  <c r="E54" i="1"/>
  <c r="E53" i="1" s="1"/>
  <c r="F49" i="1"/>
  <c r="F48" i="1" s="1"/>
  <c r="E48" i="1"/>
  <c r="D48" i="1"/>
  <c r="E47" i="1"/>
  <c r="E46" i="1" s="1"/>
  <c r="F46" i="1" s="1"/>
  <c r="F44" i="1"/>
  <c r="F43" i="1"/>
  <c r="E42" i="1"/>
  <c r="E41" i="1" s="1"/>
  <c r="E40" i="1" s="1"/>
  <c r="F40" i="1" s="1"/>
  <c r="F39" i="1"/>
  <c r="E38" i="1"/>
  <c r="E37" i="1" s="1"/>
  <c r="F32" i="1"/>
  <c r="E31" i="1"/>
  <c r="E30" i="1" s="1"/>
  <c r="F26" i="1"/>
  <c r="F25" i="1"/>
  <c r="E25" i="1"/>
  <c r="E24" i="1" s="1"/>
  <c r="F24" i="1" s="1"/>
  <c r="F22" i="1"/>
  <c r="F21" i="1" s="1"/>
  <c r="E21" i="1"/>
  <c r="D21" i="1"/>
  <c r="F20" i="1"/>
  <c r="E19" i="1"/>
  <c r="F19" i="1" s="1"/>
  <c r="E18" i="1"/>
  <c r="E17" i="1" s="1"/>
  <c r="D17" i="1"/>
  <c r="D15" i="1"/>
  <c r="F15" i="1" s="1"/>
  <c r="F13" i="1"/>
  <c r="F9" i="1"/>
  <c r="F7" i="1"/>
  <c r="F38" i="1" l="1"/>
  <c r="F42" i="1"/>
  <c r="E36" i="1"/>
  <c r="F36" i="1" s="1"/>
  <c r="F37" i="1"/>
  <c r="E35" i="1"/>
  <c r="E29" i="1"/>
  <c r="F30" i="1"/>
  <c r="E57" i="1"/>
  <c r="F57" i="1" s="1"/>
  <c r="F58" i="1"/>
  <c r="E68" i="1"/>
  <c r="F69" i="1"/>
  <c r="E52" i="1"/>
  <c r="F53" i="1"/>
  <c r="F18" i="1"/>
  <c r="F17" i="1" s="1"/>
  <c r="F31" i="1"/>
  <c r="F41" i="1"/>
  <c r="F47" i="1"/>
  <c r="F54" i="1"/>
  <c r="F70" i="1"/>
  <c r="E67" i="1" l="1"/>
  <c r="F68" i="1"/>
  <c r="E34" i="1"/>
  <c r="F34" i="1" s="1"/>
  <c r="F35" i="1"/>
  <c r="E51" i="1"/>
  <c r="F51" i="1" s="1"/>
  <c r="F52" i="1"/>
  <c r="E28" i="1"/>
  <c r="F29" i="1"/>
  <c r="F28" i="1" l="1"/>
  <c r="E66" i="1"/>
  <c r="F66" i="1" s="1"/>
  <c r="F67" i="1"/>
  <c r="E12" i="1" l="1"/>
  <c r="F12" i="1" s="1"/>
</calcChain>
</file>

<file path=xl/sharedStrings.xml><?xml version="1.0" encoding="utf-8"?>
<sst xmlns="http://schemas.openxmlformats.org/spreadsheetml/2006/main" count="95" uniqueCount="69">
  <si>
    <t>U.A.T ORAȘ TÂRGU CĂRBUNEȘTI</t>
  </si>
  <si>
    <t>Anexa nr. 1 la Proiectul de hotărâre  nr. .... din .........2025</t>
  </si>
  <si>
    <t>JUDETUL GORJ</t>
  </si>
  <si>
    <t>CUI : 4898681</t>
  </si>
  <si>
    <t>Bugetul local de venituri și cheltuieli al orașului Târgu Cărbunești, pe anul 2025</t>
  </si>
  <si>
    <t>mii lei</t>
  </si>
  <si>
    <t>Nr. Crt</t>
  </si>
  <si>
    <t>Denumire indicator</t>
  </si>
  <si>
    <t>Cod indicator</t>
  </si>
  <si>
    <t>Buget rectificat prin HCL nr.  80 din 27.10.2025</t>
  </si>
  <si>
    <t>Influențe trim IV</t>
  </si>
  <si>
    <t>Buget rectificat prin HCL nr.  ....... din...........2025</t>
  </si>
  <si>
    <t>I</t>
  </si>
  <si>
    <t xml:space="preserve">TOTAL VENITURI </t>
  </si>
  <si>
    <t>Venituri din vânzarea unor bunuri aparținând domeniului privat</t>
  </si>
  <si>
    <t>39.02.07</t>
  </si>
  <si>
    <t>II</t>
  </si>
  <si>
    <t>CHELTUIELI</t>
  </si>
  <si>
    <t xml:space="preserve">TOTAL CHELTUIELI </t>
  </si>
  <si>
    <t>Excedent an 2024</t>
  </si>
  <si>
    <t>TOTAL CHELTUIELI BUGETUL LOCAL</t>
  </si>
  <si>
    <t>AUTORITĂȚI PUBLICE ȘI ACȚIUNI EXTERNE</t>
  </si>
  <si>
    <t>Autorități executive</t>
  </si>
  <si>
    <t xml:space="preserve">Cheltuieli de capital </t>
  </si>
  <si>
    <t>Titlul 70:</t>
  </si>
  <si>
    <t>Construcții ”PT+execuție modernizare loc de joacă zona ANL Nestor Vornicesu”</t>
  </si>
  <si>
    <t>Plăți efectuate în anii precedenți și recuperate în anul curent</t>
  </si>
  <si>
    <t>Titlul 85</t>
  </si>
  <si>
    <t>Plăți efectuate în anii precedenți și recuperate în anul curent secțiunea de funcționare</t>
  </si>
  <si>
    <t>ALTE SERVICII PUBLICE GENERALE</t>
  </si>
  <si>
    <t xml:space="preserve">Fond de rezervă bugetară la dispoziția autrităților locale </t>
  </si>
  <si>
    <t>Titlul 5004:</t>
  </si>
  <si>
    <t>ORDINE PUBLICĂ ȘI SIGURANȚĂ NAȚIONALĂ</t>
  </si>
  <si>
    <t xml:space="preserve">Bunuri și servicii </t>
  </si>
  <si>
    <t>Titlul 20:</t>
  </si>
  <si>
    <t>Protecție civilă și protecție contra incendiilor(protecție civilă nonmilitară)</t>
  </si>
  <si>
    <t>Protecția muncii</t>
  </si>
  <si>
    <t>ÎNVĂȚĂMÂNT</t>
  </si>
  <si>
    <t>Cheltuieli de capital</t>
  </si>
  <si>
    <t>Învățământ secundat inferior</t>
  </si>
  <si>
    <t>Active fixe</t>
  </si>
  <si>
    <t>Construcții ”Modernizare teren sport Școala Gimnazială nr. 1 George Uscătescu”</t>
  </si>
  <si>
    <t>Învățământ secundat superior</t>
  </si>
  <si>
    <t>Construcții „Reabilitare, modernizare, eficientizare și dotare Liceu Teoretic ”Tudor Arghezi” str. Tudor Arghezi nr. 18, orașul Târgu Cărbunești, județul Gorj”</t>
  </si>
  <si>
    <t>Construcții „Reabilitare energetică Liceul Teoretic ”Tudor Arghezi” , oraș Târgu Cărbunești, județul Gorj ”</t>
  </si>
  <si>
    <t>SĂNĂTATE</t>
  </si>
  <si>
    <t>Servicii de sănătate publică</t>
  </si>
  <si>
    <t>CULTURĂ, RECREERE ȘI RELIGIE</t>
  </si>
  <si>
    <t>Bunuri și servicii</t>
  </si>
  <si>
    <t>Case de cultură</t>
  </si>
  <si>
    <t>Alte bunuri și servicii pentru întreținere și funcționare</t>
  </si>
  <si>
    <t xml:space="preserve">ASIGURĂRI ȘI ASISTENȚĂ SOCIALĂ </t>
  </si>
  <si>
    <t>Cheltuieli de personal</t>
  </si>
  <si>
    <t>Titlul 10:</t>
  </si>
  <si>
    <t>Asistență socială în caz de invaliditate</t>
  </si>
  <si>
    <t xml:space="preserve">Cheltuieli de personal </t>
  </si>
  <si>
    <t>Salarii de bază</t>
  </si>
  <si>
    <t>Asistență socială pentru familie și copii</t>
  </si>
  <si>
    <t>Titlul 85:</t>
  </si>
  <si>
    <t>Plăți efectuate în anii precedenți și recuperate în anul curent-secțiunea de funcționare</t>
  </si>
  <si>
    <t>LOCUINȚE, SERVICII ȘI DEZVOLTARE PUBLICĂ</t>
  </si>
  <si>
    <t>7002</t>
  </si>
  <si>
    <t>Aliment[ri cu gaze naturale</t>
  </si>
  <si>
    <t>Construcții „Înființare distribuție de gaze naturale în satele Pojogeni, Ștefănești și Cărbunești-sat, aparținătoare orașului Târgu Cărbunești, județul Gorj”</t>
  </si>
  <si>
    <t>Construcții „Înființare distribuție gaze naturale în satele Pojogeni, Ștefănești și Cărbunești-sat, aparținătoare orașului Târgu Cărbunești, județul Gorj”</t>
  </si>
  <si>
    <t xml:space="preserve">      PRIMAR, </t>
  </si>
  <si>
    <t xml:space="preserve">    ȘEF SERVICIU,</t>
  </si>
  <si>
    <t>BIRĂU DĂNUȚ</t>
  </si>
  <si>
    <t>BORCAN ALIN PAUL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</si>
</sst>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_ ;\-0.00\ "/>
    <numFmt numFmtId="165" formatCode="0.00_);\(0.00\)"/>
  </numFmts>
  <fonts count="24" x14ac:knownFonts="1">
    <font>
      <sz val="11"/>
      <color theme="1"/>
      <name val="Aptos Narrow"/>
      <family val="2"/>
      <scheme val="minor"/>
    </font>
    <font>
      <b/>
      <sz val="12"/>
      <name val="Times New Roman"/>
      <family val="1"/>
    </font>
    <font>
      <sz val="11"/>
      <name val="Times New Roman"/>
      <family val="1"/>
    </font>
    <font>
      <sz val="11"/>
      <color theme="1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b/>
      <i/>
      <sz val="11"/>
      <name val="Times New Roman"/>
      <family val="1"/>
    </font>
    <font>
      <b/>
      <i/>
      <sz val="10"/>
      <name val="Times New Roman"/>
      <family val="1"/>
    </font>
    <font>
      <b/>
      <i/>
      <sz val="9"/>
      <color indexed="8"/>
      <name val="Times New Roman"/>
      <family val="1"/>
      <charset val="238"/>
    </font>
    <font>
      <b/>
      <i/>
      <sz val="8"/>
      <color indexed="8"/>
      <name val="Times New Roman"/>
      <family val="1"/>
    </font>
    <font>
      <b/>
      <sz val="11"/>
      <name val="Times New Roman"/>
      <family val="1"/>
    </font>
    <font>
      <b/>
      <sz val="11"/>
      <color indexed="8"/>
      <name val="Times New Roman"/>
      <family val="1"/>
    </font>
    <font>
      <b/>
      <sz val="11"/>
      <color theme="1"/>
      <name val="Times New Roman"/>
      <family val="1"/>
    </font>
    <font>
      <b/>
      <i/>
      <sz val="10.5"/>
      <name val="Times New Roman"/>
      <family val="1"/>
    </font>
    <font>
      <b/>
      <i/>
      <sz val="11"/>
      <color indexed="8"/>
      <name val="Times New Roman"/>
      <family val="1"/>
    </font>
    <font>
      <sz val="10.5"/>
      <name val="Times New Roman"/>
      <family val="1"/>
    </font>
    <font>
      <sz val="11"/>
      <color indexed="8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  <font>
      <b/>
      <i/>
      <sz val="11"/>
      <color theme="1"/>
      <name val="Times New Roman"/>
      <family val="1"/>
    </font>
    <font>
      <sz val="10"/>
      <name val="Tahoma"/>
      <family val="2"/>
    </font>
    <font>
      <b/>
      <i/>
      <sz val="10"/>
      <color indexed="8"/>
      <name val="Times New Roman"/>
      <family val="1"/>
    </font>
    <font>
      <sz val="10"/>
      <color indexed="8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1" fillId="0" borderId="0"/>
  </cellStyleXfs>
  <cellXfs count="8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8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vertical="center" wrapText="1"/>
    </xf>
    <xf numFmtId="1" fontId="10" fillId="0" borderId="2" xfId="0" applyNumberFormat="1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164" fontId="11" fillId="2" borderId="3" xfId="0" applyNumberFormat="1" applyFont="1" applyFill="1" applyBorder="1" applyAlignment="1">
      <alignment horizontal="center" vertical="center" wrapText="1"/>
    </xf>
    <xf numFmtId="165" fontId="12" fillId="2" borderId="2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horizontal="center" vertical="center" wrapText="1"/>
    </xf>
    <xf numFmtId="4" fontId="14" fillId="2" borderId="2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5" fillId="0" borderId="4" xfId="0" applyFont="1" applyBorder="1" applyAlignment="1">
      <alignment vertical="center" wrapText="1"/>
    </xf>
    <xf numFmtId="2" fontId="16" fillId="0" borderId="4" xfId="0" applyNumberFormat="1" applyFont="1" applyBorder="1" applyAlignment="1">
      <alignment horizontal="center" vertical="center" wrapText="1"/>
    </xf>
    <xf numFmtId="2" fontId="16" fillId="0" borderId="3" xfId="0" applyNumberFormat="1" applyFont="1" applyBorder="1" applyAlignment="1">
      <alignment horizontal="center" vertical="center" wrapText="1"/>
    </xf>
    <xf numFmtId="2" fontId="3" fillId="0" borderId="2" xfId="0" applyNumberFormat="1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wrapText="1"/>
    </xf>
    <xf numFmtId="164" fontId="2" fillId="0" borderId="0" xfId="0" applyNumberFormat="1" applyFont="1" applyAlignment="1">
      <alignment horizontal="center" vertical="center" wrapText="1"/>
    </xf>
    <xf numFmtId="164" fontId="6" fillId="0" borderId="0" xfId="0" applyNumberFormat="1" applyFont="1" applyAlignment="1">
      <alignment horizontal="center" vertical="center" wrapText="1"/>
    </xf>
    <xf numFmtId="0" fontId="17" fillId="0" borderId="2" xfId="0" applyFont="1" applyBorder="1" applyAlignment="1">
      <alignment horizontal="center" vertical="center"/>
    </xf>
    <xf numFmtId="0" fontId="17" fillId="3" borderId="2" xfId="0" applyFont="1" applyFill="1" applyBorder="1" applyAlignment="1">
      <alignment vertical="center"/>
    </xf>
    <xf numFmtId="0" fontId="7" fillId="0" borderId="2" xfId="0" applyFont="1" applyBorder="1" applyAlignment="1">
      <alignment vertical="center" wrapText="1"/>
    </xf>
    <xf numFmtId="0" fontId="17" fillId="2" borderId="2" xfId="0" applyFont="1" applyFill="1" applyBorder="1" applyAlignment="1">
      <alignment horizontal="center" vertical="center"/>
    </xf>
    <xf numFmtId="0" fontId="17" fillId="2" borderId="2" xfId="0" applyFont="1" applyFill="1" applyBorder="1" applyAlignment="1">
      <alignment vertical="center"/>
    </xf>
    <xf numFmtId="0" fontId="17" fillId="2" borderId="2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4" fontId="11" fillId="2" borderId="2" xfId="0" applyNumberFormat="1" applyFont="1" applyFill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2" fontId="11" fillId="0" borderId="2" xfId="0" applyNumberFormat="1" applyFont="1" applyBorder="1" applyAlignment="1">
      <alignment horizontal="center" vertical="center" wrapText="1"/>
    </xf>
    <xf numFmtId="4" fontId="11" fillId="0" borderId="2" xfId="0" applyNumberFormat="1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2" fontId="11" fillId="2" borderId="2" xfId="0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3" borderId="2" xfId="0" applyFont="1" applyFill="1" applyBorder="1" applyAlignment="1">
      <alignment vertical="center"/>
    </xf>
    <xf numFmtId="0" fontId="6" fillId="0" borderId="2" xfId="0" applyFont="1" applyBorder="1" applyAlignment="1">
      <alignment horizontal="center" vertical="center" wrapText="1"/>
    </xf>
    <xf numFmtId="4" fontId="14" fillId="0" borderId="2" xfId="0" applyNumberFormat="1" applyFont="1" applyBorder="1" applyAlignment="1">
      <alignment horizontal="center" vertical="center" wrapText="1"/>
    </xf>
    <xf numFmtId="0" fontId="18" fillId="3" borderId="2" xfId="0" applyFont="1" applyFill="1" applyBorder="1" applyAlignment="1">
      <alignment vertical="center" wrapText="1"/>
    </xf>
    <xf numFmtId="4" fontId="16" fillId="0" borderId="2" xfId="0" applyNumberFormat="1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vertical="center"/>
    </xf>
    <xf numFmtId="0" fontId="6" fillId="4" borderId="2" xfId="0" applyFont="1" applyFill="1" applyBorder="1" applyAlignment="1">
      <alignment horizontal="center" vertical="center" wrapText="1"/>
    </xf>
    <xf numFmtId="2" fontId="14" fillId="4" borderId="2" xfId="0" applyNumberFormat="1" applyFont="1" applyFill="1" applyBorder="1" applyAlignment="1">
      <alignment horizontal="center" vertical="center" wrapText="1"/>
    </xf>
    <xf numFmtId="4" fontId="14" fillId="4" borderId="2" xfId="0" applyNumberFormat="1" applyFont="1" applyFill="1" applyBorder="1" applyAlignment="1">
      <alignment horizontal="center" vertical="center" wrapText="1"/>
    </xf>
    <xf numFmtId="0" fontId="18" fillId="3" borderId="2" xfId="0" applyFont="1" applyFill="1" applyBorder="1" applyAlignment="1">
      <alignment vertical="center"/>
    </xf>
    <xf numFmtId="2" fontId="16" fillId="0" borderId="2" xfId="0" applyNumberFormat="1" applyFont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center" vertical="center" wrapText="1"/>
    </xf>
    <xf numFmtId="2" fontId="14" fillId="0" borderId="2" xfId="0" applyNumberFormat="1" applyFont="1" applyBorder="1" applyAlignment="1">
      <alignment horizontal="center" vertical="center" wrapText="1"/>
    </xf>
    <xf numFmtId="0" fontId="19" fillId="3" borderId="2" xfId="0" applyFont="1" applyFill="1" applyBorder="1" applyAlignment="1">
      <alignment vertical="center" wrapText="1"/>
    </xf>
    <xf numFmtId="0" fontId="12" fillId="2" borderId="2" xfId="0" applyFont="1" applyFill="1" applyBorder="1" applyAlignment="1">
      <alignment horizontal="center"/>
    </xf>
    <xf numFmtId="0" fontId="17" fillId="4" borderId="2" xfId="0" applyFont="1" applyFill="1" applyBorder="1" applyAlignment="1">
      <alignment horizontal="center" vertical="center"/>
    </xf>
    <xf numFmtId="0" fontId="17" fillId="4" borderId="2" xfId="0" applyFont="1" applyFill="1" applyBorder="1" applyAlignment="1">
      <alignment vertical="center"/>
    </xf>
    <xf numFmtId="0" fontId="12" fillId="4" borderId="2" xfId="0" applyFont="1" applyFill="1" applyBorder="1" applyAlignment="1">
      <alignment horizontal="center"/>
    </xf>
    <xf numFmtId="2" fontId="11" fillId="4" borderId="2" xfId="0" applyNumberFormat="1" applyFont="1" applyFill="1" applyBorder="1" applyAlignment="1">
      <alignment horizontal="center" vertical="center" wrapText="1"/>
    </xf>
    <xf numFmtId="0" fontId="20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2" fontId="16" fillId="4" borderId="2" xfId="0" applyNumberFormat="1" applyFont="1" applyFill="1" applyBorder="1" applyAlignment="1">
      <alignment horizontal="center" vertical="center" wrapText="1"/>
    </xf>
    <xf numFmtId="0" fontId="17" fillId="3" borderId="2" xfId="0" applyFont="1" applyFill="1" applyBorder="1" applyAlignment="1">
      <alignment vertical="center" wrapText="1"/>
    </xf>
    <xf numFmtId="2" fontId="0" fillId="0" borderId="0" xfId="0" applyNumberFormat="1"/>
    <xf numFmtId="0" fontId="17" fillId="2" borderId="2" xfId="0" applyFont="1" applyFill="1" applyBorder="1" applyAlignment="1">
      <alignment vertical="center" wrapText="1"/>
    </xf>
    <xf numFmtId="49" fontId="17" fillId="2" borderId="2" xfId="1" applyNumberFormat="1" applyFont="1" applyFill="1" applyBorder="1" applyAlignment="1">
      <alignment horizontal="center" vertical="center"/>
    </xf>
    <xf numFmtId="2" fontId="10" fillId="2" borderId="2" xfId="0" applyNumberFormat="1" applyFont="1" applyFill="1" applyBorder="1" applyAlignment="1">
      <alignment horizontal="center" vertical="center" wrapText="1"/>
    </xf>
    <xf numFmtId="2" fontId="10" fillId="2" borderId="2" xfId="0" applyNumberFormat="1" applyFont="1" applyFill="1" applyBorder="1" applyAlignment="1">
      <alignment horizontal="center" vertical="center"/>
    </xf>
    <xf numFmtId="0" fontId="18" fillId="4" borderId="2" xfId="0" applyFont="1" applyFill="1" applyBorder="1" applyAlignment="1">
      <alignment horizontal="center" vertical="center"/>
    </xf>
    <xf numFmtId="0" fontId="18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4" fontId="22" fillId="0" borderId="2" xfId="0" applyNumberFormat="1" applyFont="1" applyBorder="1" applyAlignment="1">
      <alignment horizontal="center" vertical="center" wrapText="1"/>
    </xf>
    <xf numFmtId="4" fontId="23" fillId="0" borderId="2" xfId="0" applyNumberFormat="1" applyFont="1" applyBorder="1" applyAlignment="1">
      <alignment horizontal="center" vertical="center" wrapText="1"/>
    </xf>
    <xf numFmtId="4" fontId="0" fillId="0" borderId="0" xfId="0" applyNumberFormat="1"/>
    <xf numFmtId="0" fontId="4" fillId="0" borderId="0" xfId="0" applyFont="1" applyAlignment="1">
      <alignment horizontal="center" vertical="center" wrapText="1"/>
    </xf>
  </cellXfs>
  <cellStyles count="2">
    <cellStyle name="Normal" xfId="0" builtinId="0"/>
    <cellStyle name="Normal_Machete buget 99" xfId="1" xr:uid="{281B0071-DE50-408E-A460-D8977829AA7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C060AD-DDA0-4A85-AAE1-62BDB02F5415}">
  <dimension ref="A1:L115"/>
  <sheetViews>
    <sheetView tabSelected="1" view="pageBreakPreview" topLeftCell="A50" zoomScaleSheetLayoutView="100" workbookViewId="0">
      <selection activeCell="G67" sqref="G67"/>
    </sheetView>
  </sheetViews>
  <sheetFormatPr defaultRowHeight="15" x14ac:dyDescent="0.25"/>
  <cols>
    <col min="1" max="1" width="4.28515625" customWidth="1"/>
    <col min="2" max="2" width="58.140625" customWidth="1"/>
    <col min="3" max="3" width="13.5703125" customWidth="1"/>
    <col min="4" max="4" width="14.42578125" customWidth="1"/>
    <col min="5" max="5" width="8.42578125" customWidth="1"/>
    <col min="6" max="6" width="15.42578125" style="3" customWidth="1"/>
    <col min="7" max="7" width="16.140625" customWidth="1"/>
    <col min="8" max="8" width="16" customWidth="1"/>
    <col min="9" max="9" width="12.85546875" customWidth="1"/>
    <col min="10" max="10" width="10.5703125" customWidth="1"/>
    <col min="11" max="11" width="11.140625" customWidth="1"/>
    <col min="12" max="12" width="10.42578125" customWidth="1"/>
    <col min="15" max="15" width="9.7109375" customWidth="1"/>
    <col min="16" max="16" width="10" customWidth="1"/>
  </cols>
  <sheetData>
    <row r="1" spans="1:6" ht="15.75" x14ac:dyDescent="0.25">
      <c r="A1" s="1" t="s">
        <v>0</v>
      </c>
      <c r="B1" s="1"/>
      <c r="C1" s="2" t="s">
        <v>1</v>
      </c>
      <c r="D1" s="2"/>
      <c r="E1" s="3"/>
      <c r="F1"/>
    </row>
    <row r="2" spans="1:6" ht="15.75" x14ac:dyDescent="0.25">
      <c r="A2" s="1" t="s">
        <v>2</v>
      </c>
      <c r="B2" s="1"/>
      <c r="C2" s="2"/>
    </row>
    <row r="3" spans="1:6" ht="15.75" x14ac:dyDescent="0.25">
      <c r="A3" s="1" t="s">
        <v>3</v>
      </c>
      <c r="B3" s="1"/>
      <c r="C3" s="2"/>
      <c r="D3" s="2"/>
      <c r="E3" s="2"/>
    </row>
    <row r="4" spans="1:6" ht="29.25" customHeight="1" x14ac:dyDescent="0.25">
      <c r="A4" s="84" t="s">
        <v>4</v>
      </c>
      <c r="B4" s="84"/>
      <c r="C4" s="84"/>
      <c r="D4" s="84"/>
      <c r="E4" s="84"/>
      <c r="F4" s="84"/>
    </row>
    <row r="5" spans="1:6" ht="18.75" x14ac:dyDescent="0.3">
      <c r="A5" s="2"/>
      <c r="B5" s="4"/>
      <c r="C5" s="5"/>
      <c r="D5" s="5"/>
      <c r="E5" s="5"/>
      <c r="F5" s="5" t="s">
        <v>5</v>
      </c>
    </row>
    <row r="6" spans="1:6" ht="36" x14ac:dyDescent="0.25">
      <c r="A6" s="6" t="s">
        <v>6</v>
      </c>
      <c r="B6" s="7" t="s">
        <v>7</v>
      </c>
      <c r="C6" s="8" t="s">
        <v>8</v>
      </c>
      <c r="D6" s="9" t="s">
        <v>9</v>
      </c>
      <c r="E6" s="10" t="s">
        <v>10</v>
      </c>
      <c r="F6" s="9" t="s">
        <v>11</v>
      </c>
    </row>
    <row r="7" spans="1:6" x14ac:dyDescent="0.25">
      <c r="A7" s="11" t="s">
        <v>12</v>
      </c>
      <c r="B7" s="12" t="s">
        <v>13</v>
      </c>
      <c r="C7" s="13">
        <v>102</v>
      </c>
      <c r="D7" s="14">
        <v>29129.96</v>
      </c>
      <c r="E7" s="15"/>
      <c r="F7" s="16">
        <f>D7+E7</f>
        <v>29129.96</v>
      </c>
    </row>
    <row r="8" spans="1:6" x14ac:dyDescent="0.25">
      <c r="A8" s="17"/>
      <c r="B8" s="18"/>
      <c r="C8" s="19"/>
      <c r="D8" s="20"/>
      <c r="E8" s="20"/>
      <c r="F8" s="20"/>
    </row>
    <row r="9" spans="1:6" x14ac:dyDescent="0.25">
      <c r="A9" s="21"/>
      <c r="B9" s="22" t="s">
        <v>14</v>
      </c>
      <c r="C9" s="21" t="s">
        <v>15</v>
      </c>
      <c r="D9" s="23">
        <v>202.84</v>
      </c>
      <c r="E9" s="24"/>
      <c r="F9" s="25">
        <f>SUM(D9:E9)</f>
        <v>202.84</v>
      </c>
    </row>
    <row r="10" spans="1:6" x14ac:dyDescent="0.25">
      <c r="A10" s="26"/>
      <c r="B10" s="27"/>
      <c r="C10" s="2"/>
      <c r="D10" s="28"/>
      <c r="E10" s="29"/>
      <c r="F10" s="29"/>
    </row>
    <row r="11" spans="1:6" ht="36" x14ac:dyDescent="0.25">
      <c r="A11" s="30" t="s">
        <v>16</v>
      </c>
      <c r="B11" s="31" t="s">
        <v>17</v>
      </c>
      <c r="C11" s="32" t="s">
        <v>8</v>
      </c>
      <c r="D11" s="9" t="s">
        <v>9</v>
      </c>
      <c r="E11" s="10" t="s">
        <v>10</v>
      </c>
      <c r="F11" s="9" t="s">
        <v>11</v>
      </c>
    </row>
    <row r="12" spans="1:6" x14ac:dyDescent="0.25">
      <c r="A12" s="33"/>
      <c r="B12" s="34" t="s">
        <v>18</v>
      </c>
      <c r="C12" s="35">
        <v>5002</v>
      </c>
      <c r="D12" s="36">
        <v>32567.7</v>
      </c>
      <c r="E12" s="37">
        <f>E17+E24+E28+E34+E46+E51+E57+E66</f>
        <v>3.5527136788005009E-15</v>
      </c>
      <c r="F12" s="37">
        <f>D12+E12</f>
        <v>32567.7</v>
      </c>
    </row>
    <row r="13" spans="1:6" x14ac:dyDescent="0.25">
      <c r="A13" s="30"/>
      <c r="B13" s="31" t="s">
        <v>19</v>
      </c>
      <c r="C13" s="38">
        <v>9802</v>
      </c>
      <c r="D13" s="39">
        <v>-3437.74</v>
      </c>
      <c r="E13" s="40"/>
      <c r="F13" s="39">
        <f>D13</f>
        <v>-3437.74</v>
      </c>
    </row>
    <row r="14" spans="1:6" x14ac:dyDescent="0.25">
      <c r="A14" s="30"/>
      <c r="B14" s="31"/>
      <c r="C14" s="38"/>
      <c r="D14" s="39"/>
      <c r="E14" s="40"/>
      <c r="F14" s="39"/>
    </row>
    <row r="15" spans="1:6" x14ac:dyDescent="0.25">
      <c r="A15" s="33"/>
      <c r="B15" s="34" t="s">
        <v>20</v>
      </c>
      <c r="C15" s="35"/>
      <c r="D15" s="36">
        <f>D12+D13</f>
        <v>29129.96</v>
      </c>
      <c r="E15" s="37"/>
      <c r="F15" s="37">
        <f>D15+E15</f>
        <v>29129.96</v>
      </c>
    </row>
    <row r="16" spans="1:6" x14ac:dyDescent="0.25">
      <c r="A16" s="30"/>
      <c r="B16" s="31"/>
      <c r="C16" s="38"/>
      <c r="D16" s="41"/>
      <c r="E16" s="40"/>
      <c r="F16" s="40"/>
    </row>
    <row r="17" spans="1:6" x14ac:dyDescent="0.25">
      <c r="A17" s="33"/>
      <c r="B17" s="34" t="s">
        <v>21</v>
      </c>
      <c r="C17" s="42">
        <v>51.02</v>
      </c>
      <c r="D17" s="36">
        <f>D18</f>
        <v>6825.43</v>
      </c>
      <c r="E17" s="37">
        <f>E18</f>
        <v>-48.33</v>
      </c>
      <c r="F17" s="43">
        <f t="shared" ref="F17" si="0">F18</f>
        <v>6777.1</v>
      </c>
    </row>
    <row r="18" spans="1:6" x14ac:dyDescent="0.25">
      <c r="A18" s="33"/>
      <c r="B18" s="34" t="s">
        <v>22</v>
      </c>
      <c r="C18" s="42">
        <v>51020103</v>
      </c>
      <c r="D18" s="36">
        <v>6825.43</v>
      </c>
      <c r="E18" s="37">
        <f>E19+E21</f>
        <v>-48.33</v>
      </c>
      <c r="F18" s="37">
        <f t="shared" ref="F18" si="1">SUM(D18:E18)</f>
        <v>6777.1</v>
      </c>
    </row>
    <row r="19" spans="1:6" x14ac:dyDescent="0.25">
      <c r="A19" s="44"/>
      <c r="B19" s="45" t="s">
        <v>23</v>
      </c>
      <c r="C19" s="46" t="s">
        <v>24</v>
      </c>
      <c r="D19" s="47">
        <v>250</v>
      </c>
      <c r="E19" s="47">
        <f>E20</f>
        <v>-40</v>
      </c>
      <c r="F19" s="47">
        <f>SUM(D19:E19)</f>
        <v>210</v>
      </c>
    </row>
    <row r="20" spans="1:6" ht="25.5" x14ac:dyDescent="0.25">
      <c r="A20" s="44"/>
      <c r="B20" s="48" t="s">
        <v>25</v>
      </c>
      <c r="C20" s="21">
        <v>710101</v>
      </c>
      <c r="D20" s="49">
        <v>200</v>
      </c>
      <c r="E20" s="49">
        <v>-40</v>
      </c>
      <c r="F20" s="49">
        <f>SUM(D20:E20)</f>
        <v>160</v>
      </c>
    </row>
    <row r="21" spans="1:6" x14ac:dyDescent="0.25">
      <c r="A21" s="44"/>
      <c r="B21" s="45" t="s">
        <v>26</v>
      </c>
      <c r="C21" s="46" t="s">
        <v>27</v>
      </c>
      <c r="D21" s="50">
        <f>D22</f>
        <v>-9.23</v>
      </c>
      <c r="E21" s="47">
        <f>E22</f>
        <v>-8.33</v>
      </c>
      <c r="F21" s="50">
        <f t="shared" ref="F21" si="2">F22</f>
        <v>-17.560000000000002</v>
      </c>
    </row>
    <row r="22" spans="1:6" ht="25.5" x14ac:dyDescent="0.25">
      <c r="A22" s="51"/>
      <c r="B22" s="48" t="s">
        <v>28</v>
      </c>
      <c r="C22" s="21">
        <v>850101</v>
      </c>
      <c r="D22" s="52">
        <v>-9.23</v>
      </c>
      <c r="E22" s="49">
        <v>-8.33</v>
      </c>
      <c r="F22" s="49">
        <f>SUM(D22:E22)</f>
        <v>-17.560000000000002</v>
      </c>
    </row>
    <row r="23" spans="1:6" x14ac:dyDescent="0.25">
      <c r="A23" s="30"/>
      <c r="B23" s="31"/>
      <c r="C23" s="53"/>
      <c r="D23" s="41"/>
      <c r="E23" s="40"/>
      <c r="F23" s="40"/>
    </row>
    <row r="24" spans="1:6" x14ac:dyDescent="0.25">
      <c r="A24" s="30"/>
      <c r="B24" s="34" t="s">
        <v>29</v>
      </c>
      <c r="C24" s="42">
        <v>54.02</v>
      </c>
      <c r="D24" s="36">
        <v>622.19000000000005</v>
      </c>
      <c r="E24" s="37">
        <f>E25</f>
        <v>-32.5</v>
      </c>
      <c r="F24" s="37">
        <f>SUM(D24:E24)</f>
        <v>589.69000000000005</v>
      </c>
    </row>
    <row r="25" spans="1:6" x14ac:dyDescent="0.25">
      <c r="A25" s="54"/>
      <c r="B25" s="55" t="s">
        <v>30</v>
      </c>
      <c r="C25" s="56">
        <v>540205</v>
      </c>
      <c r="D25" s="57">
        <v>110</v>
      </c>
      <c r="E25" s="57">
        <f>E26</f>
        <v>-32.5</v>
      </c>
      <c r="F25" s="57">
        <f>SUM(D25:E25)</f>
        <v>77.5</v>
      </c>
    </row>
    <row r="26" spans="1:6" x14ac:dyDescent="0.25">
      <c r="A26" s="54"/>
      <c r="B26" s="55" t="s">
        <v>30</v>
      </c>
      <c r="C26" s="56" t="s">
        <v>31</v>
      </c>
      <c r="D26" s="58">
        <v>110</v>
      </c>
      <c r="E26" s="58">
        <v>-32.5</v>
      </c>
      <c r="F26" s="58">
        <f>SUM(D26:E26)</f>
        <v>77.5</v>
      </c>
    </row>
    <row r="27" spans="1:6" x14ac:dyDescent="0.25">
      <c r="A27" s="51"/>
      <c r="B27" s="59"/>
      <c r="C27" s="21"/>
      <c r="D27" s="60"/>
      <c r="E27" s="49"/>
      <c r="F27" s="49"/>
    </row>
    <row r="28" spans="1:6" x14ac:dyDescent="0.25">
      <c r="A28" s="51"/>
      <c r="B28" s="31" t="s">
        <v>32</v>
      </c>
      <c r="C28" s="53">
        <v>61.02</v>
      </c>
      <c r="D28" s="39">
        <v>1403.59</v>
      </c>
      <c r="E28" s="40">
        <f>E29</f>
        <v>8.5</v>
      </c>
      <c r="F28" s="40">
        <f>SUM(D28:E28)</f>
        <v>1412.09</v>
      </c>
    </row>
    <row r="29" spans="1:6" x14ac:dyDescent="0.25">
      <c r="A29" s="51"/>
      <c r="B29" s="31" t="s">
        <v>33</v>
      </c>
      <c r="C29" s="53" t="s">
        <v>34</v>
      </c>
      <c r="D29" s="39">
        <v>384.7</v>
      </c>
      <c r="E29" s="40">
        <f>E30</f>
        <v>8.5</v>
      </c>
      <c r="F29" s="40">
        <f>SUM(D29:E29)</f>
        <v>393.2</v>
      </c>
    </row>
    <row r="30" spans="1:6" ht="17.25" customHeight="1" x14ac:dyDescent="0.25">
      <c r="A30" s="51"/>
      <c r="B30" s="31" t="s">
        <v>35</v>
      </c>
      <c r="C30" s="53">
        <v>610205</v>
      </c>
      <c r="D30" s="60">
        <v>793.28</v>
      </c>
      <c r="E30" s="61">
        <f>E31</f>
        <v>8.5</v>
      </c>
      <c r="F30" s="49">
        <f>SUM(D30:E30)</f>
        <v>801.78</v>
      </c>
    </row>
    <row r="31" spans="1:6" x14ac:dyDescent="0.25">
      <c r="A31" s="51"/>
      <c r="B31" s="59" t="s">
        <v>33</v>
      </c>
      <c r="C31" s="21" t="s">
        <v>34</v>
      </c>
      <c r="D31" s="60">
        <v>319.10000000000002</v>
      </c>
      <c r="E31" s="61">
        <f>E32</f>
        <v>8.5</v>
      </c>
      <c r="F31" s="49">
        <f t="shared" ref="F31:F32" si="3">SUM(D31:E31)</f>
        <v>327.60000000000002</v>
      </c>
    </row>
    <row r="32" spans="1:6" x14ac:dyDescent="0.25">
      <c r="A32" s="51"/>
      <c r="B32" s="59" t="s">
        <v>36</v>
      </c>
      <c r="C32" s="21">
        <v>2014</v>
      </c>
      <c r="D32" s="60">
        <v>15</v>
      </c>
      <c r="E32" s="61">
        <v>8.5</v>
      </c>
      <c r="F32" s="49">
        <f t="shared" si="3"/>
        <v>23.5</v>
      </c>
    </row>
    <row r="33" spans="1:6" x14ac:dyDescent="0.25">
      <c r="A33" s="51"/>
      <c r="B33" s="59"/>
      <c r="C33" s="21"/>
      <c r="D33" s="60"/>
      <c r="E33" s="49"/>
      <c r="F33" s="49"/>
    </row>
    <row r="34" spans="1:6" x14ac:dyDescent="0.25">
      <c r="A34" s="30"/>
      <c r="B34" s="31" t="s">
        <v>37</v>
      </c>
      <c r="C34" s="53">
        <v>65.02</v>
      </c>
      <c r="D34" s="39">
        <v>4433.1400000000003</v>
      </c>
      <c r="E34" s="40">
        <f>E35</f>
        <v>40</v>
      </c>
      <c r="F34" s="40">
        <f t="shared" ref="F34:F44" si="4">SUM(D34:E34)</f>
        <v>4473.1400000000003</v>
      </c>
    </row>
    <row r="35" spans="1:6" x14ac:dyDescent="0.25">
      <c r="A35" s="30"/>
      <c r="B35" s="31" t="s">
        <v>38</v>
      </c>
      <c r="C35" s="53" t="s">
        <v>24</v>
      </c>
      <c r="D35" s="39">
        <v>706.29</v>
      </c>
      <c r="E35" s="40">
        <f>E37+E40</f>
        <v>40</v>
      </c>
      <c r="F35" s="40">
        <f t="shared" si="4"/>
        <v>746.29</v>
      </c>
    </row>
    <row r="36" spans="1:6" x14ac:dyDescent="0.25">
      <c r="A36" s="44"/>
      <c r="B36" s="45" t="s">
        <v>39</v>
      </c>
      <c r="C36" s="46">
        <v>65020401</v>
      </c>
      <c r="D36" s="62">
        <v>1523.03</v>
      </c>
      <c r="E36" s="47">
        <f>E37</f>
        <v>-25</v>
      </c>
      <c r="F36" s="47">
        <f t="shared" si="4"/>
        <v>1498.03</v>
      </c>
    </row>
    <row r="37" spans="1:6" x14ac:dyDescent="0.25">
      <c r="A37" s="44"/>
      <c r="B37" s="45" t="s">
        <v>38</v>
      </c>
      <c r="C37" s="46" t="s">
        <v>24</v>
      </c>
      <c r="D37" s="62">
        <v>618.03</v>
      </c>
      <c r="E37" s="47">
        <f>E38</f>
        <v>-25</v>
      </c>
      <c r="F37" s="47">
        <f t="shared" si="4"/>
        <v>593.03</v>
      </c>
    </row>
    <row r="38" spans="1:6" x14ac:dyDescent="0.25">
      <c r="A38" s="51"/>
      <c r="B38" s="45" t="s">
        <v>40</v>
      </c>
      <c r="C38" s="46">
        <v>7101</v>
      </c>
      <c r="D38" s="62">
        <v>618.03</v>
      </c>
      <c r="E38" s="47">
        <f>E39</f>
        <v>-25</v>
      </c>
      <c r="F38" s="47">
        <f t="shared" si="4"/>
        <v>593.03</v>
      </c>
    </row>
    <row r="39" spans="1:6" ht="25.5" x14ac:dyDescent="0.25">
      <c r="A39" s="51"/>
      <c r="B39" s="48" t="s">
        <v>41</v>
      </c>
      <c r="C39" s="21">
        <v>710101</v>
      </c>
      <c r="D39" s="60">
        <v>593.03</v>
      </c>
      <c r="E39" s="49">
        <v>-25</v>
      </c>
      <c r="F39" s="49">
        <f t="shared" si="4"/>
        <v>568.03</v>
      </c>
    </row>
    <row r="40" spans="1:6" x14ac:dyDescent="0.25">
      <c r="A40" s="51"/>
      <c r="B40" s="45" t="s">
        <v>42</v>
      </c>
      <c r="C40" s="46">
        <v>65020402</v>
      </c>
      <c r="D40" s="62">
        <v>2492.66</v>
      </c>
      <c r="E40" s="47">
        <f>E41</f>
        <v>65</v>
      </c>
      <c r="F40" s="47">
        <f t="shared" si="4"/>
        <v>2557.66</v>
      </c>
    </row>
    <row r="41" spans="1:6" x14ac:dyDescent="0.25">
      <c r="A41" s="51"/>
      <c r="B41" s="45" t="s">
        <v>38</v>
      </c>
      <c r="C41" s="46" t="s">
        <v>24</v>
      </c>
      <c r="D41" s="62">
        <v>51.26</v>
      </c>
      <c r="E41" s="47">
        <f>E42</f>
        <v>65</v>
      </c>
      <c r="F41" s="47">
        <f t="shared" si="4"/>
        <v>116.25999999999999</v>
      </c>
    </row>
    <row r="42" spans="1:6" x14ac:dyDescent="0.25">
      <c r="A42" s="51"/>
      <c r="B42" s="45" t="s">
        <v>40</v>
      </c>
      <c r="C42" s="46">
        <v>7101</v>
      </c>
      <c r="D42" s="62">
        <v>51.26</v>
      </c>
      <c r="E42" s="47">
        <f>E43+E44</f>
        <v>65</v>
      </c>
      <c r="F42" s="47">
        <f t="shared" si="4"/>
        <v>116.25999999999999</v>
      </c>
    </row>
    <row r="43" spans="1:6" ht="39" customHeight="1" x14ac:dyDescent="0.25">
      <c r="A43" s="51"/>
      <c r="B43" s="48" t="s">
        <v>43</v>
      </c>
      <c r="C43" s="21">
        <v>710101</v>
      </c>
      <c r="D43" s="60">
        <v>5</v>
      </c>
      <c r="E43" s="49">
        <v>-5</v>
      </c>
      <c r="F43" s="49">
        <f t="shared" si="4"/>
        <v>0</v>
      </c>
    </row>
    <row r="44" spans="1:6" ht="33.75" customHeight="1" x14ac:dyDescent="0.25">
      <c r="A44" s="51"/>
      <c r="B44" s="63" t="s">
        <v>44</v>
      </c>
      <c r="C44" s="21">
        <v>710101</v>
      </c>
      <c r="D44" s="60">
        <v>0</v>
      </c>
      <c r="E44" s="49">
        <v>70</v>
      </c>
      <c r="F44" s="49">
        <f t="shared" si="4"/>
        <v>70</v>
      </c>
    </row>
    <row r="45" spans="1:6" x14ac:dyDescent="0.25">
      <c r="A45" s="51"/>
      <c r="B45" s="59"/>
      <c r="C45" s="21"/>
      <c r="D45" s="60"/>
      <c r="E45" s="49"/>
      <c r="F45" s="49"/>
    </row>
    <row r="46" spans="1:6" x14ac:dyDescent="0.25">
      <c r="A46" s="30"/>
      <c r="B46" s="31" t="s">
        <v>45</v>
      </c>
      <c r="C46" s="53">
        <v>66.02</v>
      </c>
      <c r="D46" s="39">
        <v>1765.25</v>
      </c>
      <c r="E46" s="40">
        <f>E47</f>
        <v>-1.26</v>
      </c>
      <c r="F46" s="40">
        <f>SUM(D46:E46)</f>
        <v>1763.99</v>
      </c>
    </row>
    <row r="47" spans="1:6" x14ac:dyDescent="0.25">
      <c r="A47" s="44"/>
      <c r="B47" s="45" t="s">
        <v>46</v>
      </c>
      <c r="C47" s="46">
        <v>660208</v>
      </c>
      <c r="D47" s="62">
        <v>1345.25</v>
      </c>
      <c r="E47" s="47">
        <f>E48</f>
        <v>-1.26</v>
      </c>
      <c r="F47" s="47">
        <f t="shared" ref="F47" si="5">SUM(D47:E47)</f>
        <v>1343.99</v>
      </c>
    </row>
    <row r="48" spans="1:6" x14ac:dyDescent="0.25">
      <c r="A48" s="44"/>
      <c r="B48" s="45" t="s">
        <v>26</v>
      </c>
      <c r="C48" s="46" t="s">
        <v>27</v>
      </c>
      <c r="D48" s="62">
        <f>D49</f>
        <v>-0.15</v>
      </c>
      <c r="E48" s="62">
        <f t="shared" ref="E48:F48" si="6">E49</f>
        <v>-1.26</v>
      </c>
      <c r="F48" s="62">
        <f t="shared" si="6"/>
        <v>-1.41</v>
      </c>
    </row>
    <row r="49" spans="1:11" ht="25.5" x14ac:dyDescent="0.25">
      <c r="A49" s="51"/>
      <c r="B49" s="48" t="s">
        <v>28</v>
      </c>
      <c r="C49" s="21">
        <v>850101</v>
      </c>
      <c r="D49" s="60">
        <v>-0.15</v>
      </c>
      <c r="E49" s="49">
        <v>-1.26</v>
      </c>
      <c r="F49" s="49">
        <f>SUM(D49:E49)</f>
        <v>-1.41</v>
      </c>
    </row>
    <row r="50" spans="1:11" x14ac:dyDescent="0.25">
      <c r="A50" s="51"/>
      <c r="B50" s="59"/>
      <c r="C50" s="21"/>
      <c r="D50" s="52"/>
      <c r="E50" s="49"/>
      <c r="F50" s="49"/>
    </row>
    <row r="51" spans="1:11" x14ac:dyDescent="0.25">
      <c r="A51" s="33"/>
      <c r="B51" s="34" t="s">
        <v>47</v>
      </c>
      <c r="C51" s="64">
        <v>67.02</v>
      </c>
      <c r="D51" s="43">
        <v>1952.8</v>
      </c>
      <c r="E51" s="43">
        <f>E52</f>
        <v>43</v>
      </c>
      <c r="F51" s="43">
        <f t="shared" ref="F51:F54" si="7">SUM(D51:E51)</f>
        <v>1995.8</v>
      </c>
    </row>
    <row r="52" spans="1:11" x14ac:dyDescent="0.25">
      <c r="A52" s="65"/>
      <c r="B52" s="66" t="s">
        <v>48</v>
      </c>
      <c r="C52" s="67" t="s">
        <v>34</v>
      </c>
      <c r="D52" s="68">
        <v>822.03</v>
      </c>
      <c r="E52" s="68">
        <f>E53</f>
        <v>43</v>
      </c>
      <c r="F52" s="68">
        <f t="shared" si="7"/>
        <v>865.03</v>
      </c>
    </row>
    <row r="53" spans="1:11" x14ac:dyDescent="0.25">
      <c r="A53" s="44"/>
      <c r="B53" s="31" t="s">
        <v>49</v>
      </c>
      <c r="C53" s="53">
        <v>67020306</v>
      </c>
      <c r="D53" s="39">
        <v>712.15</v>
      </c>
      <c r="E53" s="39">
        <f>E54</f>
        <v>43</v>
      </c>
      <c r="F53" s="68">
        <f t="shared" si="7"/>
        <v>755.15</v>
      </c>
    </row>
    <row r="54" spans="1:11" x14ac:dyDescent="0.25">
      <c r="A54" s="30"/>
      <c r="B54" s="45" t="s">
        <v>48</v>
      </c>
      <c r="C54" s="69" t="s">
        <v>34</v>
      </c>
      <c r="D54" s="62">
        <v>534.03</v>
      </c>
      <c r="E54" s="62">
        <f>E55</f>
        <v>43</v>
      </c>
      <c r="F54" s="57">
        <f t="shared" si="7"/>
        <v>577.03</v>
      </c>
    </row>
    <row r="55" spans="1:11" x14ac:dyDescent="0.25">
      <c r="A55" s="51"/>
      <c r="B55" s="59" t="s">
        <v>50</v>
      </c>
      <c r="C55" s="70">
        <v>200130</v>
      </c>
      <c r="D55" s="60">
        <v>13</v>
      </c>
      <c r="E55" s="60">
        <v>43</v>
      </c>
      <c r="F55" s="71">
        <f>SUM(D55:E55)</f>
        <v>56</v>
      </c>
    </row>
    <row r="56" spans="1:11" x14ac:dyDescent="0.25">
      <c r="A56" s="51"/>
      <c r="B56" s="48"/>
      <c r="C56" s="21"/>
      <c r="D56" s="60"/>
      <c r="E56" s="60"/>
      <c r="F56" s="60"/>
    </row>
    <row r="57" spans="1:11" x14ac:dyDescent="0.25">
      <c r="A57" s="30"/>
      <c r="B57" s="72" t="s">
        <v>51</v>
      </c>
      <c r="C57" s="53">
        <v>68.02</v>
      </c>
      <c r="D57" s="39">
        <v>4889.7700000000004</v>
      </c>
      <c r="E57" s="39">
        <f>E58+E63</f>
        <v>-9.41</v>
      </c>
      <c r="F57" s="39">
        <f>SUM(D57:E57)</f>
        <v>4880.3600000000006</v>
      </c>
    </row>
    <row r="58" spans="1:11" x14ac:dyDescent="0.25">
      <c r="A58" s="30"/>
      <c r="B58" s="72" t="s">
        <v>52</v>
      </c>
      <c r="C58" s="53" t="s">
        <v>53</v>
      </c>
      <c r="D58" s="39">
        <v>2529.42</v>
      </c>
      <c r="E58" s="39">
        <f>E59</f>
        <v>3.65</v>
      </c>
      <c r="F58" s="39">
        <f t="shared" ref="F58" si="8">SUM(D58:E58)</f>
        <v>2533.0700000000002</v>
      </c>
    </row>
    <row r="59" spans="1:11" x14ac:dyDescent="0.25">
      <c r="A59" s="30"/>
      <c r="B59" s="72" t="s">
        <v>54</v>
      </c>
      <c r="C59" s="53">
        <v>68020502</v>
      </c>
      <c r="D59" s="39">
        <v>4202.33</v>
      </c>
      <c r="E59" s="39">
        <f>E60</f>
        <v>3.65</v>
      </c>
      <c r="F59" s="39">
        <f>SUM(D59:E59)</f>
        <v>4205.9799999999996</v>
      </c>
    </row>
    <row r="60" spans="1:11" x14ac:dyDescent="0.25">
      <c r="A60" s="30"/>
      <c r="B60" s="72" t="s">
        <v>55</v>
      </c>
      <c r="C60" s="53" t="s">
        <v>53</v>
      </c>
      <c r="D60" s="39">
        <v>2115.7199999999998</v>
      </c>
      <c r="E60" s="39">
        <f>E61</f>
        <v>3.65</v>
      </c>
      <c r="F60" s="39">
        <f>SUM(D60:E60)</f>
        <v>2119.37</v>
      </c>
    </row>
    <row r="61" spans="1:11" x14ac:dyDescent="0.25">
      <c r="A61" s="51"/>
      <c r="B61" s="48" t="s">
        <v>56</v>
      </c>
      <c r="C61" s="21">
        <v>100101</v>
      </c>
      <c r="D61" s="60">
        <v>1915</v>
      </c>
      <c r="E61" s="60">
        <v>3.65</v>
      </c>
      <c r="F61" s="60">
        <f>SUM(D61:E61)</f>
        <v>1918.65</v>
      </c>
    </row>
    <row r="62" spans="1:11" x14ac:dyDescent="0.25">
      <c r="A62" s="51"/>
      <c r="B62" s="72" t="s">
        <v>57</v>
      </c>
      <c r="C62" s="53">
        <v>680206</v>
      </c>
      <c r="D62" s="39">
        <v>487.44</v>
      </c>
      <c r="E62" s="39">
        <f>E63</f>
        <v>-13.06</v>
      </c>
      <c r="F62" s="39">
        <f>SUM(D62:E62)</f>
        <v>474.38</v>
      </c>
    </row>
    <row r="63" spans="1:11" x14ac:dyDescent="0.25">
      <c r="A63" s="44"/>
      <c r="B63" s="45" t="s">
        <v>26</v>
      </c>
      <c r="C63" s="46" t="s">
        <v>58</v>
      </c>
      <c r="D63" s="62">
        <f>D64</f>
        <v>-0.06</v>
      </c>
      <c r="E63" s="62">
        <f t="shared" ref="E63:F63" si="9">E64</f>
        <v>-13.06</v>
      </c>
      <c r="F63" s="62">
        <f t="shared" si="9"/>
        <v>-13.120000000000001</v>
      </c>
    </row>
    <row r="64" spans="1:11" ht="25.5" x14ac:dyDescent="0.25">
      <c r="A64" s="51"/>
      <c r="B64" s="48" t="s">
        <v>59</v>
      </c>
      <c r="C64" s="21">
        <v>850101</v>
      </c>
      <c r="D64" s="60">
        <v>-0.06</v>
      </c>
      <c r="E64" s="60">
        <v>-13.06</v>
      </c>
      <c r="F64" s="60">
        <f>SUM(D64:E64)</f>
        <v>-13.120000000000001</v>
      </c>
      <c r="H64" s="73"/>
      <c r="J64" s="73"/>
      <c r="K64" s="73"/>
    </row>
    <row r="65" spans="1:11" x14ac:dyDescent="0.25">
      <c r="A65" s="51"/>
      <c r="B65" s="48"/>
      <c r="C65" s="21"/>
      <c r="D65" s="60"/>
      <c r="E65" s="60"/>
      <c r="F65" s="60"/>
    </row>
    <row r="66" spans="1:11" x14ac:dyDescent="0.25">
      <c r="A66" s="44"/>
      <c r="B66" s="74" t="s">
        <v>60</v>
      </c>
      <c r="C66" s="75" t="s">
        <v>61</v>
      </c>
      <c r="D66" s="76">
        <v>7452.54</v>
      </c>
      <c r="E66" s="76">
        <f>E67</f>
        <v>0</v>
      </c>
      <c r="F66" s="77">
        <f>SUM(D66:E66)</f>
        <v>7452.54</v>
      </c>
    </row>
    <row r="67" spans="1:11" x14ac:dyDescent="0.25">
      <c r="A67" s="78"/>
      <c r="B67" s="59" t="s">
        <v>38</v>
      </c>
      <c r="C67" s="79" t="s">
        <v>24</v>
      </c>
      <c r="D67" s="71">
        <v>638.03</v>
      </c>
      <c r="E67" s="71">
        <f>E68</f>
        <v>0</v>
      </c>
      <c r="F67" s="71">
        <f>SUM(D67:E67)</f>
        <v>638.03</v>
      </c>
    </row>
    <row r="68" spans="1:11" x14ac:dyDescent="0.25">
      <c r="A68" s="30"/>
      <c r="B68" s="45" t="s">
        <v>62</v>
      </c>
      <c r="C68" s="80">
        <v>700207</v>
      </c>
      <c r="D68" s="81">
        <v>200</v>
      </c>
      <c r="E68" s="81">
        <f>E69</f>
        <v>0</v>
      </c>
      <c r="F68" s="81">
        <f>SUM(D68:E68)</f>
        <v>200</v>
      </c>
    </row>
    <row r="69" spans="1:11" x14ac:dyDescent="0.25">
      <c r="A69" s="30"/>
      <c r="B69" s="45" t="s">
        <v>38</v>
      </c>
      <c r="C69" s="80" t="s">
        <v>24</v>
      </c>
      <c r="D69" s="81">
        <v>200</v>
      </c>
      <c r="E69" s="81">
        <f>E70</f>
        <v>0</v>
      </c>
      <c r="F69" s="81">
        <f t="shared" ref="F69:F70" si="10">SUM(D69:E69)</f>
        <v>200</v>
      </c>
    </row>
    <row r="70" spans="1:11" x14ac:dyDescent="0.25">
      <c r="A70" s="30"/>
      <c r="B70" s="45" t="s">
        <v>40</v>
      </c>
      <c r="C70" s="80">
        <v>7101</v>
      </c>
      <c r="D70" s="81">
        <v>200</v>
      </c>
      <c r="E70" s="81">
        <f>E71+E72</f>
        <v>0</v>
      </c>
      <c r="F70" s="81">
        <f t="shared" si="10"/>
        <v>200</v>
      </c>
    </row>
    <row r="71" spans="1:11" ht="42.75" customHeight="1" x14ac:dyDescent="0.25">
      <c r="A71" s="51"/>
      <c r="B71" s="48" t="s">
        <v>63</v>
      </c>
      <c r="C71" s="79">
        <v>710101</v>
      </c>
      <c r="D71" s="82">
        <v>200</v>
      </c>
      <c r="E71" s="82">
        <v>-200</v>
      </c>
      <c r="F71" s="82">
        <f>SUM(D71:E71)</f>
        <v>0</v>
      </c>
      <c r="H71" s="83"/>
      <c r="K71" s="83"/>
    </row>
    <row r="72" spans="1:11" ht="38.25" x14ac:dyDescent="0.25">
      <c r="A72" s="44"/>
      <c r="B72" s="48" t="s">
        <v>64</v>
      </c>
      <c r="C72" s="79">
        <v>710101</v>
      </c>
      <c r="D72" s="49">
        <v>0</v>
      </c>
      <c r="E72" s="82">
        <v>200</v>
      </c>
      <c r="F72" s="82">
        <f>SUM(D72:E72)</f>
        <v>200</v>
      </c>
    </row>
    <row r="74" spans="1:11" x14ac:dyDescent="0.25">
      <c r="B74" s="3" t="s">
        <v>65</v>
      </c>
      <c r="C74" s="3"/>
      <c r="D74" s="3"/>
      <c r="E74" s="2" t="s">
        <v>66</v>
      </c>
      <c r="F74" s="2"/>
    </row>
    <row r="75" spans="1:11" x14ac:dyDescent="0.25">
      <c r="B75" s="3" t="s">
        <v>67</v>
      </c>
      <c r="C75" s="3"/>
      <c r="D75" s="3"/>
      <c r="E75" s="2" t="s">
        <v>68</v>
      </c>
      <c r="F75" s="2"/>
    </row>
    <row r="115" spans="10:12" x14ac:dyDescent="0.25">
      <c r="J115" s="3"/>
      <c r="K115" s="3"/>
      <c r="L115" s="3"/>
    </row>
  </sheetData>
  <mergeCells count="1">
    <mergeCell ref="A4:F4"/>
  </mergeCells>
  <pageMargins left="0.70866141732283505" right="0.70866141732283505" top="0.74803149606299202" bottom="0.74803149606299202" header="0.31496062992126" footer="0.31496062992126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Bug Local OK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Conta2025</dc:creator>
  <cp:lastModifiedBy>Conta2025</cp:lastModifiedBy>
  <dcterms:created xsi:type="dcterms:W3CDTF">2025-11-11T08:12:22Z</dcterms:created>
  <dcterms:modified xsi:type="dcterms:W3CDTF">2025-11-11T08:18:44Z</dcterms:modified>
</cp:coreProperties>
</file>