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010542D4-D115-4973-B419-B751644549D9}" xr6:coauthVersionLast="47" xr6:coauthVersionMax="47" xr10:uidLastSave="{00000000-0000-0000-0000-000000000000}"/>
  <bookViews>
    <workbookView xWindow="-120" yWindow="-120" windowWidth="29040" windowHeight="15720" xr2:uid="{0FEEB65E-550B-4A92-9A9A-A7A9AAA0ED4E}"/>
  </bookViews>
  <sheets>
    <sheet name="Bug Local 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E89" i="1"/>
  <c r="G89" i="1" s="1"/>
  <c r="E88" i="1"/>
  <c r="G88" i="1" s="1"/>
  <c r="G87" i="1"/>
  <c r="E87" i="1"/>
  <c r="G85" i="1"/>
  <c r="G84" i="1"/>
  <c r="F84" i="1"/>
  <c r="E84" i="1"/>
  <c r="G83" i="1"/>
  <c r="G82" i="1"/>
  <c r="G81" i="1"/>
  <c r="G80" i="1"/>
  <c r="G79" i="1"/>
  <c r="G78" i="1"/>
  <c r="G77" i="1"/>
  <c r="F76" i="1"/>
  <c r="E76" i="1"/>
  <c r="G76" i="1" s="1"/>
  <c r="E75" i="1"/>
  <c r="G74" i="1"/>
  <c r="G73" i="1" s="1"/>
  <c r="F73" i="1"/>
  <c r="E73" i="1"/>
  <c r="G72" i="1"/>
  <c r="G71" i="1" s="1"/>
  <c r="E71" i="1"/>
  <c r="G70" i="1"/>
  <c r="G69" i="1"/>
  <c r="G68" i="1"/>
  <c r="F67" i="1"/>
  <c r="F66" i="1" s="1"/>
  <c r="E67" i="1"/>
  <c r="E66" i="1"/>
  <c r="E59" i="1" s="1"/>
  <c r="G64" i="1"/>
  <c r="G63" i="1"/>
  <c r="E63" i="1"/>
  <c r="E62" i="1"/>
  <c r="G62" i="1" s="1"/>
  <c r="G61" i="1"/>
  <c r="F61" i="1"/>
  <c r="E61" i="1"/>
  <c r="G56" i="1"/>
  <c r="E55" i="1"/>
  <c r="G55" i="1" s="1"/>
  <c r="G53" i="1"/>
  <c r="G52" i="1"/>
  <c r="E51" i="1"/>
  <c r="D51" i="1"/>
  <c r="G51" i="1" s="1"/>
  <c r="E50" i="1"/>
  <c r="G50" i="1" s="1"/>
  <c r="G46" i="1"/>
  <c r="G45" i="1"/>
  <c r="E44" i="1"/>
  <c r="G44" i="1" s="1"/>
  <c r="G40" i="1"/>
  <c r="G39" i="1"/>
  <c r="F39" i="1"/>
  <c r="E39" i="1"/>
  <c r="G38" i="1"/>
  <c r="G37" i="1"/>
  <c r="G36" i="1"/>
  <c r="G35" i="1"/>
  <c r="G34" i="1"/>
  <c r="G33" i="1"/>
  <c r="G32" i="1"/>
  <c r="F31" i="1"/>
  <c r="E31" i="1"/>
  <c r="G31" i="1" s="1"/>
  <c r="G29" i="1"/>
  <c r="F28" i="1"/>
  <c r="E28" i="1"/>
  <c r="G27" i="1"/>
  <c r="G26" i="1"/>
  <c r="E26" i="1"/>
  <c r="G25" i="1"/>
  <c r="G24" i="1"/>
  <c r="G23" i="1"/>
  <c r="G22" i="1"/>
  <c r="F21" i="1"/>
  <c r="E21" i="1"/>
  <c r="G21" i="1" s="1"/>
  <c r="F17" i="1"/>
  <c r="D17" i="1"/>
  <c r="G15" i="1"/>
  <c r="G10" i="1"/>
  <c r="F9" i="1"/>
  <c r="G9" i="1" s="1"/>
  <c r="E9" i="1"/>
  <c r="D9" i="1"/>
  <c r="G7" i="1"/>
  <c r="F7" i="1"/>
  <c r="E7" i="1"/>
  <c r="F20" i="1" l="1"/>
  <c r="G28" i="1"/>
  <c r="F30" i="1"/>
  <c r="E43" i="1"/>
  <c r="E42" i="1" s="1"/>
  <c r="G42" i="1" s="1"/>
  <c r="E49" i="1"/>
  <c r="G49" i="1" s="1"/>
  <c r="E54" i="1"/>
  <c r="G54" i="1" s="1"/>
  <c r="G67" i="1"/>
  <c r="F75" i="1"/>
  <c r="F60" i="1" s="1"/>
  <c r="F59" i="1"/>
  <c r="F19" i="1"/>
  <c r="G59" i="1"/>
  <c r="E48" i="1"/>
  <c r="E20" i="1"/>
  <c r="E30" i="1"/>
  <c r="E65" i="1"/>
  <c r="E60" i="1"/>
  <c r="G60" i="1" s="1"/>
  <c r="G66" i="1"/>
  <c r="G43" i="1" l="1"/>
  <c r="F58" i="1"/>
  <c r="G75" i="1"/>
  <c r="G30" i="1"/>
  <c r="E58" i="1"/>
  <c r="G58" i="1" s="1"/>
  <c r="F65" i="1"/>
  <c r="G65" i="1" s="1"/>
  <c r="G20" i="1"/>
  <c r="E19" i="1"/>
  <c r="E47" i="1"/>
  <c r="G47" i="1" s="1"/>
  <c r="G48" i="1"/>
  <c r="E14" i="1" l="1"/>
  <c r="G19" i="1"/>
  <c r="E17" i="1" l="1"/>
  <c r="G14" i="1"/>
  <c r="G17" i="1" s="1"/>
</calcChain>
</file>

<file path=xl/sharedStrings.xml><?xml version="1.0" encoding="utf-8"?>
<sst xmlns="http://schemas.openxmlformats.org/spreadsheetml/2006/main" count="157" uniqueCount="98">
  <si>
    <t>U.A.T ORAȘ TÂRGU CĂRBUNEȘTI</t>
  </si>
  <si>
    <t>Anexa nr. 1 la Proiectul de hotărâre nr. ..... din .........2025</t>
  </si>
  <si>
    <t>JUDETUL GORJ</t>
  </si>
  <si>
    <t>CUI : 4898681</t>
  </si>
  <si>
    <t>Bugetul local de venituri și cheltuieli al orașului Târgu Cărbunești, pe anul 2025</t>
  </si>
  <si>
    <t>mii lei</t>
  </si>
  <si>
    <t>Nr. Crt</t>
  </si>
  <si>
    <t>Denumire indicator</t>
  </si>
  <si>
    <t>Cod indicator</t>
  </si>
  <si>
    <t>Buget aprobat prin HCL nr. 47 din 27.06.2025</t>
  </si>
  <si>
    <t>Influențe trim III</t>
  </si>
  <si>
    <t>Influențe trim IV</t>
  </si>
  <si>
    <t>Buget rectificat prin HCL nr. ...... din .........2025</t>
  </si>
  <si>
    <t>I</t>
  </si>
  <si>
    <t xml:space="preserve">TOTAL VENITURI </t>
  </si>
  <si>
    <t>Venituri din valorificarea unor bunuri</t>
  </si>
  <si>
    <t>Venituri din vânzarea unor bunuri aparținând domeniului privat</t>
  </si>
  <si>
    <t>39.02.07</t>
  </si>
  <si>
    <t>II</t>
  </si>
  <si>
    <t>CHELTUIELI</t>
  </si>
  <si>
    <t xml:space="preserve">TOTAL CHELTUIELI </t>
  </si>
  <si>
    <t>Excedent an 2024</t>
  </si>
  <si>
    <t>TOTAL CHELTUIELI BUGETUL LOCAL</t>
  </si>
  <si>
    <t>AUTORITĂȚI EXECUTIVE</t>
  </si>
  <si>
    <t>Cheltuieli de personal</t>
  </si>
  <si>
    <t>Titlul 10:</t>
  </si>
  <si>
    <t>Cheltuieli salariale în bani</t>
  </si>
  <si>
    <t>Salarii de bază</t>
  </si>
  <si>
    <t>10.01.01</t>
  </si>
  <si>
    <t>Spor condiții deosebite</t>
  </si>
  <si>
    <t>10.01.05</t>
  </si>
  <si>
    <t>Alte sporuri</t>
  </si>
  <si>
    <t>10.01.06</t>
  </si>
  <si>
    <t>Indemnizație de hrană</t>
  </si>
  <si>
    <t>10.01.17</t>
  </si>
  <si>
    <t>Cheltuieli salariale în natură</t>
  </si>
  <si>
    <t>Vouchere de vacanță</t>
  </si>
  <si>
    <t>10.02.06</t>
  </si>
  <si>
    <t>Contribuții</t>
  </si>
  <si>
    <t>Contribuție asiguratorie de muncă</t>
  </si>
  <si>
    <t>10.03.07</t>
  </si>
  <si>
    <t xml:space="preserve">Bunuri și servicii </t>
  </si>
  <si>
    <t>Titlul 20:</t>
  </si>
  <si>
    <t>Furnituri de birou</t>
  </si>
  <si>
    <t>20.01.01</t>
  </si>
  <si>
    <t>Materiale de curățenie</t>
  </si>
  <si>
    <t>20.01.02</t>
  </si>
  <si>
    <t>Apă, canal, salubritate</t>
  </si>
  <si>
    <t>20.01.04</t>
  </si>
  <si>
    <t>Materiale și prestări de servicii cu caracter funcțional</t>
  </si>
  <si>
    <t>20.01.09</t>
  </si>
  <si>
    <t>Reparații curente</t>
  </si>
  <si>
    <t>Hrană pentru animale</t>
  </si>
  <si>
    <t>20.03.02</t>
  </si>
  <si>
    <t>Medicamente</t>
  </si>
  <si>
    <t>20.04.01</t>
  </si>
  <si>
    <t>Alte cheltuieli</t>
  </si>
  <si>
    <t>Cheltuieli cu bunuri și servicii</t>
  </si>
  <si>
    <t>20.30.30</t>
  </si>
  <si>
    <t>ALTE SERVICII PUBLICE GENERALE</t>
  </si>
  <si>
    <t>54.02</t>
  </si>
  <si>
    <t>Servicii publice comunitare localale de evidență a persoanei</t>
  </si>
  <si>
    <t>54.02.10</t>
  </si>
  <si>
    <t>CULTURĂ, RECREERE ȘI RELIGIE</t>
  </si>
  <si>
    <t>67.02</t>
  </si>
  <si>
    <t xml:space="preserve"> </t>
  </si>
  <si>
    <t>Bunuri și servicii</t>
  </si>
  <si>
    <t>Alte transferuri</t>
  </si>
  <si>
    <t>Titlul 59:</t>
  </si>
  <si>
    <t>Case de cultură</t>
  </si>
  <si>
    <t>67.02.03.06</t>
  </si>
  <si>
    <t>Alte bunuri și servicii pentru întreținere și funcționare</t>
  </si>
  <si>
    <t>20.01.30</t>
  </si>
  <si>
    <t>20.02</t>
  </si>
  <si>
    <t>Servicii religioase</t>
  </si>
  <si>
    <t>67.02.06</t>
  </si>
  <si>
    <t>Susținerea cultelor</t>
  </si>
  <si>
    <t>59.12</t>
  </si>
  <si>
    <t xml:space="preserve">PROTECȚIA MEDIULUI </t>
  </si>
  <si>
    <t>Titlul 55:</t>
  </si>
  <si>
    <t>Reducerea și controlul poluării</t>
  </si>
  <si>
    <t>74.02.03</t>
  </si>
  <si>
    <t>Sume reprezentând stimulentul pentru casarea autovehiculelor uzate</t>
  </si>
  <si>
    <t>55.01.84</t>
  </si>
  <si>
    <t>Alte servicii în domeniul protecției mediului</t>
  </si>
  <si>
    <t>74.02.50</t>
  </si>
  <si>
    <t>TRANSPORTURI</t>
  </si>
  <si>
    <t>84.02</t>
  </si>
  <si>
    <t>Drumuri</t>
  </si>
  <si>
    <t>84.02.03.01</t>
  </si>
  <si>
    <t>Active nefinanciare</t>
  </si>
  <si>
    <t>Titlul 71:</t>
  </si>
  <si>
    <t>Construcții „Reabilitare și  modernizare DS 7 drum Zarafi ”</t>
  </si>
  <si>
    <t>71.01.01</t>
  </si>
  <si>
    <t xml:space="preserve">      PRIMAR, </t>
  </si>
  <si>
    <t xml:space="preserve">    ȘEF SERVICIU,</t>
  </si>
  <si>
    <t>BIRĂU DĂNUȚ</t>
  </si>
  <si>
    <t>BORCAN ALIN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</si>
</sst>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0_);\(0.00\)"/>
  </numFmts>
  <fonts count="29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8"/>
      <color indexed="8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0.5"/>
      <name val="Times New Roman"/>
      <family val="1"/>
    </font>
    <font>
      <sz val="11"/>
      <color indexed="8"/>
      <name val="Times New Roman"/>
      <family val="1"/>
    </font>
    <font>
      <b/>
      <i/>
      <sz val="10.5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0"/>
      <name val="Tahoma"/>
      <family val="2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0.5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.5"/>
      <color theme="1"/>
      <name val="Times New Roman"/>
      <family val="1"/>
    </font>
    <font>
      <b/>
      <i/>
      <sz val="10.5"/>
      <color indexed="8"/>
      <name val="Times New Roman"/>
      <family val="1"/>
    </font>
    <font>
      <i/>
      <sz val="10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/>
    </xf>
    <xf numFmtId="2" fontId="14" fillId="0" borderId="4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vertical="center"/>
    </xf>
    <xf numFmtId="14" fontId="2" fillId="3" borderId="0" xfId="1" applyNumberFormat="1" applyFont="1" applyFill="1" applyAlignment="1">
      <alignment vertical="center"/>
    </xf>
    <xf numFmtId="2" fontId="2" fillId="3" borderId="0" xfId="1" quotePrefix="1" applyNumberFormat="1" applyFont="1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3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/>
    </xf>
    <xf numFmtId="0" fontId="1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2" fontId="20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/>
    </xf>
    <xf numFmtId="0" fontId="21" fillId="2" borderId="3" xfId="0" applyFont="1" applyFill="1" applyBorder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/>
    </xf>
    <xf numFmtId="0" fontId="24" fillId="3" borderId="3" xfId="0" applyFont="1" applyFill="1" applyBorder="1" applyAlignment="1">
      <alignment vertical="center"/>
    </xf>
    <xf numFmtId="0" fontId="24" fillId="0" borderId="3" xfId="0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/>
    </xf>
    <xf numFmtId="4" fontId="2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49" fontId="19" fillId="2" borderId="3" xfId="1" applyNumberFormat="1" applyFont="1" applyFill="1" applyBorder="1" applyAlignment="1">
      <alignment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vertical="center" wrapText="1"/>
    </xf>
    <xf numFmtId="49" fontId="19" fillId="4" borderId="3" xfId="1" applyNumberFormat="1" applyFont="1" applyFill="1" applyBorder="1" applyAlignment="1">
      <alignment vertical="center"/>
    </xf>
    <xf numFmtId="4" fontId="11" fillId="4" borderId="3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vertical="center" wrapText="1"/>
    </xf>
    <xf numFmtId="49" fontId="24" fillId="4" borderId="3" xfId="1" applyNumberFormat="1" applyFont="1" applyFill="1" applyBorder="1" applyAlignment="1">
      <alignment vertical="center"/>
    </xf>
    <xf numFmtId="4" fontId="14" fillId="4" borderId="3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49" fontId="19" fillId="2" borderId="3" xfId="1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49" fontId="7" fillId="3" borderId="3" xfId="1" applyNumberFormat="1" applyFont="1" applyFill="1" applyBorder="1" applyAlignment="1">
      <alignment vertical="center"/>
    </xf>
    <xf numFmtId="4" fontId="16" fillId="0" borderId="3" xfId="0" applyNumberFormat="1" applyFont="1" applyBorder="1" applyAlignment="1">
      <alignment horizontal="center" vertical="center" wrapText="1"/>
    </xf>
    <xf numFmtId="0" fontId="19" fillId="3" borderId="3" xfId="0" applyFont="1" applyFill="1" applyBorder="1" applyAlignment="1">
      <alignment vertical="center" wrapText="1"/>
    </xf>
    <xf numFmtId="49" fontId="19" fillId="3" borderId="3" xfId="1" applyNumberFormat="1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3" borderId="3" xfId="0" applyFont="1" applyFill="1" applyBorder="1" applyAlignment="1">
      <alignment vertical="center" wrapText="1"/>
    </xf>
    <xf numFmtId="49" fontId="24" fillId="3" borderId="3" xfId="1" applyNumberFormat="1" applyFont="1" applyFill="1" applyBorder="1" applyAlignment="1">
      <alignment vertic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" fontId="17" fillId="4" borderId="3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/>
    </xf>
    <xf numFmtId="4" fontId="23" fillId="4" borderId="3" xfId="0" applyNumberFormat="1" applyFont="1" applyFill="1" applyBorder="1" applyAlignment="1">
      <alignment horizontal="center"/>
    </xf>
    <xf numFmtId="4" fontId="28" fillId="4" borderId="3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4" fontId="26" fillId="4" borderId="3" xfId="0" applyNumberFormat="1" applyFont="1" applyFill="1" applyBorder="1" applyAlignment="1">
      <alignment horizontal="center" vertical="center"/>
    </xf>
    <xf numFmtId="4" fontId="23" fillId="2" borderId="3" xfId="0" applyNumberFormat="1" applyFont="1" applyFill="1" applyBorder="1" applyAlignment="1">
      <alignment horizontal="center"/>
    </xf>
    <xf numFmtId="4" fontId="28" fillId="0" borderId="3" xfId="0" applyNumberFormat="1" applyFont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6" fillId="0" borderId="3" xfId="0" applyNumberFormat="1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" fontId="20" fillId="0" borderId="2" xfId="0" applyNumberFormat="1" applyFont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4" fontId="23" fillId="0" borderId="2" xfId="0" applyNumberFormat="1" applyFont="1" applyBorder="1" applyAlignment="1">
      <alignment horizontal="center"/>
    </xf>
    <xf numFmtId="4" fontId="26" fillId="0" borderId="2" xfId="0" applyNumberFormat="1" applyFont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25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_Machete buget 99" xfId="1" xr:uid="{A18A627A-6DA3-4796-993E-7E459E89EF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6517-DA9A-4F66-9EFE-A87227C61C40}">
  <dimension ref="A1:L123"/>
  <sheetViews>
    <sheetView tabSelected="1" view="pageBreakPreview" topLeftCell="A65" zoomScaleSheetLayoutView="100" workbookViewId="0">
      <selection activeCell="D114" sqref="D114"/>
    </sheetView>
  </sheetViews>
  <sheetFormatPr defaultRowHeight="15" x14ac:dyDescent="0.25"/>
  <cols>
    <col min="1" max="1" width="4.28515625" customWidth="1"/>
    <col min="2" max="2" width="50.140625" customWidth="1"/>
    <col min="3" max="3" width="11.85546875" customWidth="1"/>
    <col min="4" max="4" width="15.85546875" customWidth="1"/>
    <col min="5" max="5" width="9.140625" customWidth="1"/>
    <col min="6" max="6" width="8" style="3" customWidth="1"/>
    <col min="7" max="7" width="14.5703125" customWidth="1"/>
    <col min="8" max="8" width="16" customWidth="1"/>
    <col min="9" max="9" width="12.85546875" customWidth="1"/>
    <col min="10" max="10" width="10.5703125" customWidth="1"/>
    <col min="11" max="11" width="11.140625" customWidth="1"/>
    <col min="12" max="12" width="10.42578125" customWidth="1"/>
    <col min="15" max="15" width="9.7109375" customWidth="1"/>
    <col min="16" max="16" width="10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3"/>
      <c r="F1"/>
    </row>
    <row r="2" spans="1:7" ht="15.75" x14ac:dyDescent="0.25">
      <c r="A2" s="1" t="s">
        <v>2</v>
      </c>
      <c r="B2" s="1"/>
      <c r="C2" s="2"/>
    </row>
    <row r="3" spans="1:7" ht="15.75" x14ac:dyDescent="0.25">
      <c r="A3" s="1" t="s">
        <v>3</v>
      </c>
      <c r="B3" s="1"/>
      <c r="C3" s="2"/>
      <c r="D3" s="2"/>
      <c r="E3" s="2"/>
    </row>
    <row r="4" spans="1:7" ht="36.75" customHeight="1" x14ac:dyDescent="0.25">
      <c r="A4" s="115" t="s">
        <v>4</v>
      </c>
      <c r="B4" s="115"/>
      <c r="C4" s="115"/>
      <c r="D4" s="115"/>
      <c r="E4" s="115"/>
      <c r="F4" s="115"/>
      <c r="G4" s="115"/>
    </row>
    <row r="5" spans="1:7" ht="18.75" x14ac:dyDescent="0.3">
      <c r="A5" s="2"/>
      <c r="B5" s="4"/>
      <c r="C5" s="5"/>
      <c r="D5" s="5"/>
      <c r="E5" s="5"/>
      <c r="F5" s="5" t="s">
        <v>5</v>
      </c>
    </row>
    <row r="6" spans="1:7" ht="36" x14ac:dyDescent="0.25">
      <c r="A6" s="6" t="s">
        <v>6</v>
      </c>
      <c r="B6" s="7" t="s">
        <v>7</v>
      </c>
      <c r="C6" s="8" t="s">
        <v>8</v>
      </c>
      <c r="D6" s="9" t="s">
        <v>9</v>
      </c>
      <c r="E6" s="9" t="s">
        <v>10</v>
      </c>
      <c r="F6" s="10" t="s">
        <v>11</v>
      </c>
      <c r="G6" s="10" t="s">
        <v>12</v>
      </c>
    </row>
    <row r="7" spans="1:7" x14ac:dyDescent="0.25">
      <c r="A7" s="11" t="s">
        <v>13</v>
      </c>
      <c r="B7" s="12" t="s">
        <v>14</v>
      </c>
      <c r="C7" s="13">
        <v>102</v>
      </c>
      <c r="D7" s="14">
        <v>29281.49</v>
      </c>
      <c r="E7" s="15">
        <f>E9</f>
        <v>3.59</v>
      </c>
      <c r="F7" s="16">
        <f>F9</f>
        <v>0</v>
      </c>
      <c r="G7" s="17">
        <f>D7+E7</f>
        <v>29285.08</v>
      </c>
    </row>
    <row r="8" spans="1:7" x14ac:dyDescent="0.25">
      <c r="A8" s="18"/>
      <c r="B8" s="19"/>
      <c r="C8" s="20"/>
      <c r="D8" s="21"/>
      <c r="E8" s="22"/>
      <c r="F8" s="23"/>
      <c r="G8" s="24"/>
    </row>
    <row r="9" spans="1:7" x14ac:dyDescent="0.25">
      <c r="A9" s="25"/>
      <c r="B9" s="26" t="s">
        <v>15</v>
      </c>
      <c r="C9" s="27">
        <v>39.020000000000003</v>
      </c>
      <c r="D9" s="28">
        <f>D10</f>
        <v>161.47</v>
      </c>
      <c r="E9" s="28">
        <f t="shared" ref="E9" si="0">E10</f>
        <v>3.59</v>
      </c>
      <c r="F9" s="28">
        <f>F10</f>
        <v>0</v>
      </c>
      <c r="G9" s="29">
        <f>SUM(D9:F9)</f>
        <v>165.06</v>
      </c>
    </row>
    <row r="10" spans="1:7" ht="27" x14ac:dyDescent="0.25">
      <c r="A10" s="20"/>
      <c r="B10" s="19" t="s">
        <v>16</v>
      </c>
      <c r="C10" s="20" t="s">
        <v>17</v>
      </c>
      <c r="D10" s="30">
        <v>161.47</v>
      </c>
      <c r="E10" s="31">
        <v>3.59</v>
      </c>
      <c r="F10" s="32">
        <v>0</v>
      </c>
      <c r="G10" s="32">
        <f>SUM(D10:F10)</f>
        <v>165.06</v>
      </c>
    </row>
    <row r="11" spans="1:7" x14ac:dyDescent="0.25">
      <c r="A11" s="33"/>
      <c r="B11" s="34"/>
      <c r="C11" s="2"/>
      <c r="D11" s="35"/>
      <c r="E11" s="36"/>
      <c r="F11" s="36"/>
      <c r="G11" s="3"/>
    </row>
    <row r="12" spans="1:7" x14ac:dyDescent="0.25">
      <c r="A12" s="37"/>
      <c r="B12" s="38"/>
      <c r="C12" s="39"/>
      <c r="D12" s="40"/>
      <c r="E12" s="40"/>
      <c r="F12" s="40"/>
    </row>
    <row r="13" spans="1:7" ht="36" x14ac:dyDescent="0.25">
      <c r="A13" s="41" t="s">
        <v>18</v>
      </c>
      <c r="B13" s="42" t="s">
        <v>19</v>
      </c>
      <c r="C13" s="43" t="s">
        <v>8</v>
      </c>
      <c r="D13" s="9" t="s">
        <v>9</v>
      </c>
      <c r="E13" s="9" t="s">
        <v>10</v>
      </c>
      <c r="F13" s="10" t="s">
        <v>11</v>
      </c>
      <c r="G13" s="10" t="s">
        <v>12</v>
      </c>
    </row>
    <row r="14" spans="1:7" x14ac:dyDescent="0.25">
      <c r="A14" s="44"/>
      <c r="B14" s="45" t="s">
        <v>20</v>
      </c>
      <c r="C14" s="46">
        <v>5002</v>
      </c>
      <c r="D14" s="47">
        <v>32719.23</v>
      </c>
      <c r="E14" s="48">
        <f>E19+E42+E47+E58+E87</f>
        <v>3.59</v>
      </c>
      <c r="F14" s="48"/>
      <c r="G14" s="49">
        <f>D14+E14</f>
        <v>32722.82</v>
      </c>
    </row>
    <row r="15" spans="1:7" x14ac:dyDescent="0.25">
      <c r="A15" s="41"/>
      <c r="B15" s="42" t="s">
        <v>21</v>
      </c>
      <c r="C15" s="50">
        <v>9802</v>
      </c>
      <c r="D15" s="51">
        <v>-3437.74</v>
      </c>
      <c r="E15" s="52"/>
      <c r="F15" s="51"/>
      <c r="G15" s="53">
        <f>D15</f>
        <v>-3437.74</v>
      </c>
    </row>
    <row r="16" spans="1:7" x14ac:dyDescent="0.25">
      <c r="A16" s="41"/>
      <c r="B16" s="42"/>
      <c r="C16" s="50"/>
      <c r="D16" s="51"/>
      <c r="E16" s="52"/>
      <c r="F16" s="51"/>
      <c r="G16" s="53"/>
    </row>
    <row r="17" spans="1:12" x14ac:dyDescent="0.25">
      <c r="A17" s="41"/>
      <c r="B17" s="42" t="s">
        <v>22</v>
      </c>
      <c r="C17" s="50"/>
      <c r="D17" s="54">
        <f>D14+D15</f>
        <v>29281.489999999998</v>
      </c>
      <c r="E17" s="52">
        <f>E14</f>
        <v>3.59</v>
      </c>
      <c r="F17" s="52">
        <f>F14</f>
        <v>0</v>
      </c>
      <c r="G17" s="55">
        <f>SUM(G14:G15)</f>
        <v>29285.08</v>
      </c>
    </row>
    <row r="18" spans="1:12" x14ac:dyDescent="0.25">
      <c r="A18" s="41"/>
      <c r="B18" s="42"/>
      <c r="C18" s="50"/>
      <c r="D18" s="54"/>
      <c r="E18" s="52"/>
      <c r="F18" s="52"/>
      <c r="G18" s="116"/>
      <c r="H18" s="120"/>
      <c r="I18" s="120"/>
      <c r="J18" s="120"/>
      <c r="K18" s="120"/>
      <c r="L18" s="120"/>
    </row>
    <row r="19" spans="1:12" x14ac:dyDescent="0.25">
      <c r="A19" s="41"/>
      <c r="B19" s="45" t="s">
        <v>23</v>
      </c>
      <c r="C19" s="46">
        <v>51.02</v>
      </c>
      <c r="D19" s="56">
        <v>7151.57</v>
      </c>
      <c r="E19" s="57">
        <f>E20+E30</f>
        <v>-132.51999999999998</v>
      </c>
      <c r="F19" s="57">
        <f>F20+F30</f>
        <v>-42.64</v>
      </c>
      <c r="G19" s="117">
        <f>SUM(D19:F19)</f>
        <v>6976.4099999999989</v>
      </c>
      <c r="H19" s="120"/>
      <c r="I19" s="120"/>
      <c r="J19" s="120"/>
      <c r="K19" s="120"/>
      <c r="L19" s="120"/>
    </row>
    <row r="20" spans="1:12" x14ac:dyDescent="0.25">
      <c r="A20" s="41"/>
      <c r="B20" s="42" t="s">
        <v>24</v>
      </c>
      <c r="C20" s="50" t="s">
        <v>25</v>
      </c>
      <c r="D20" s="58">
        <v>4903.45</v>
      </c>
      <c r="E20" s="58">
        <f>E21+E26+E28</f>
        <v>-63.4</v>
      </c>
      <c r="F20" s="58">
        <f>F21+F26+F28</f>
        <v>-21.000000000000004</v>
      </c>
      <c r="G20" s="116">
        <f>SUM(D20:F20)</f>
        <v>4819.05</v>
      </c>
      <c r="H20" s="120"/>
      <c r="I20" s="120"/>
      <c r="J20" s="120"/>
      <c r="K20" s="120"/>
      <c r="L20" s="120"/>
    </row>
    <row r="21" spans="1:12" x14ac:dyDescent="0.25">
      <c r="A21" s="41"/>
      <c r="B21" s="59" t="s">
        <v>26</v>
      </c>
      <c r="C21" s="60">
        <v>10.01</v>
      </c>
      <c r="D21" s="61">
        <v>4777.05</v>
      </c>
      <c r="E21" s="61">
        <f>E22+E23+E25+E24</f>
        <v>-61.2</v>
      </c>
      <c r="F21" s="61">
        <f>F22+F23+F25</f>
        <v>-20.500000000000004</v>
      </c>
      <c r="G21" s="118">
        <f>SUM(D21:F21)</f>
        <v>4695.3500000000004</v>
      </c>
      <c r="H21" s="120"/>
      <c r="I21" s="121"/>
      <c r="J21" s="120"/>
      <c r="K21" s="120"/>
      <c r="L21" s="120"/>
    </row>
    <row r="22" spans="1:12" x14ac:dyDescent="0.25">
      <c r="A22" s="41"/>
      <c r="B22" s="63" t="s">
        <v>27</v>
      </c>
      <c r="C22" s="64" t="s">
        <v>28</v>
      </c>
      <c r="D22" s="65">
        <v>3778.05</v>
      </c>
      <c r="E22" s="65">
        <v>-14.8</v>
      </c>
      <c r="F22" s="65">
        <v>-17.600000000000001</v>
      </c>
      <c r="G22" s="119">
        <f>SUM(D22:F22)</f>
        <v>3745.65</v>
      </c>
      <c r="H22" s="120"/>
      <c r="I22" s="122"/>
      <c r="J22" s="122"/>
      <c r="K22" s="121"/>
      <c r="L22" s="120"/>
    </row>
    <row r="23" spans="1:12" x14ac:dyDescent="0.25">
      <c r="A23" s="41"/>
      <c r="B23" s="63" t="s">
        <v>29</v>
      </c>
      <c r="C23" s="64" t="s">
        <v>30</v>
      </c>
      <c r="D23" s="65">
        <v>412.3</v>
      </c>
      <c r="E23" s="65">
        <v>-15.3</v>
      </c>
      <c r="F23" s="65">
        <v>-1.8</v>
      </c>
      <c r="G23" s="119">
        <f t="shared" ref="G23:G32" si="1">SUM(D23:F23)</f>
        <v>395.2</v>
      </c>
      <c r="H23" s="120"/>
      <c r="I23" s="122"/>
      <c r="J23" s="122"/>
      <c r="K23" s="121"/>
      <c r="L23" s="120"/>
    </row>
    <row r="24" spans="1:12" x14ac:dyDescent="0.25">
      <c r="A24" s="41"/>
      <c r="B24" s="63" t="s">
        <v>31</v>
      </c>
      <c r="C24" s="64" t="s">
        <v>32</v>
      </c>
      <c r="D24" s="65">
        <v>160</v>
      </c>
      <c r="E24" s="65">
        <v>-20</v>
      </c>
      <c r="F24" s="65">
        <v>0</v>
      </c>
      <c r="G24" s="119">
        <f>SUM(D24:F24)</f>
        <v>140</v>
      </c>
      <c r="H24" s="120"/>
      <c r="I24" s="122"/>
      <c r="J24" s="122"/>
      <c r="K24" s="120"/>
      <c r="L24" s="120"/>
    </row>
    <row r="25" spans="1:12" x14ac:dyDescent="0.25">
      <c r="A25" s="41"/>
      <c r="B25" s="63" t="s">
        <v>33</v>
      </c>
      <c r="C25" s="64" t="s">
        <v>34</v>
      </c>
      <c r="D25" s="65">
        <v>202.2</v>
      </c>
      <c r="E25" s="65">
        <v>-11.1</v>
      </c>
      <c r="F25" s="65">
        <v>-1.1000000000000001</v>
      </c>
      <c r="G25" s="119">
        <f t="shared" si="1"/>
        <v>190</v>
      </c>
      <c r="H25" s="120"/>
      <c r="I25" s="122"/>
      <c r="J25" s="120"/>
      <c r="K25" s="121"/>
      <c r="L25" s="120"/>
    </row>
    <row r="26" spans="1:12" x14ac:dyDescent="0.25">
      <c r="A26" s="41"/>
      <c r="B26" s="59" t="s">
        <v>35</v>
      </c>
      <c r="C26" s="60">
        <v>10.02</v>
      </c>
      <c r="D26" s="61">
        <v>16</v>
      </c>
      <c r="E26" s="61">
        <f>E27</f>
        <v>-0.8</v>
      </c>
      <c r="F26" s="61">
        <v>0</v>
      </c>
      <c r="G26" s="118">
        <f t="shared" si="1"/>
        <v>15.2</v>
      </c>
      <c r="H26" s="120"/>
      <c r="I26" s="120"/>
      <c r="J26" s="120"/>
      <c r="K26" s="120"/>
      <c r="L26" s="120"/>
    </row>
    <row r="27" spans="1:12" x14ac:dyDescent="0.25">
      <c r="A27" s="41"/>
      <c r="B27" s="63" t="s">
        <v>36</v>
      </c>
      <c r="C27" s="64" t="s">
        <v>37</v>
      </c>
      <c r="D27" s="65">
        <v>16</v>
      </c>
      <c r="E27" s="65">
        <v>-0.8</v>
      </c>
      <c r="F27" s="65">
        <v>0</v>
      </c>
      <c r="G27" s="119">
        <f t="shared" si="1"/>
        <v>15.2</v>
      </c>
      <c r="H27" s="120"/>
      <c r="I27" s="120"/>
      <c r="J27" s="120"/>
      <c r="K27" s="120"/>
      <c r="L27" s="120"/>
    </row>
    <row r="28" spans="1:12" x14ac:dyDescent="0.25">
      <c r="A28" s="41"/>
      <c r="B28" s="59" t="s">
        <v>38</v>
      </c>
      <c r="C28" s="60">
        <v>10.029999999999999</v>
      </c>
      <c r="D28" s="61">
        <v>110.4</v>
      </c>
      <c r="E28" s="61">
        <f>E29</f>
        <v>-1.4</v>
      </c>
      <c r="F28" s="61">
        <f t="shared" ref="F28" si="2">F29</f>
        <v>-0.5</v>
      </c>
      <c r="G28" s="67">
        <f t="shared" si="1"/>
        <v>108.5</v>
      </c>
    </row>
    <row r="29" spans="1:12" x14ac:dyDescent="0.25">
      <c r="A29" s="41"/>
      <c r="B29" s="63" t="s">
        <v>39</v>
      </c>
      <c r="C29" s="64" t="s">
        <v>40</v>
      </c>
      <c r="D29" s="65">
        <v>110.4</v>
      </c>
      <c r="E29" s="65">
        <v>-1.4</v>
      </c>
      <c r="F29" s="65">
        <v>-0.5</v>
      </c>
      <c r="G29" s="66">
        <f t="shared" si="1"/>
        <v>108.5</v>
      </c>
    </row>
    <row r="30" spans="1:12" x14ac:dyDescent="0.25">
      <c r="A30" s="41"/>
      <c r="B30" s="42" t="s">
        <v>41</v>
      </c>
      <c r="C30" s="50" t="s">
        <v>42</v>
      </c>
      <c r="D30" s="58">
        <v>1831.36</v>
      </c>
      <c r="E30" s="58">
        <f>E31+E36+E37+E38+E39</f>
        <v>-69.11999999999999</v>
      </c>
      <c r="F30" s="58">
        <f>F31+F36+F37+F38+F39</f>
        <v>-21.64</v>
      </c>
      <c r="G30" s="55">
        <f t="shared" si="1"/>
        <v>1740.6</v>
      </c>
    </row>
    <row r="31" spans="1:12" x14ac:dyDescent="0.25">
      <c r="A31" s="41"/>
      <c r="B31" s="59" t="s">
        <v>41</v>
      </c>
      <c r="C31" s="60">
        <v>20.010000000000002</v>
      </c>
      <c r="D31" s="61">
        <v>959.35</v>
      </c>
      <c r="E31" s="61">
        <f>E32+E33+E34+E35</f>
        <v>-3.4</v>
      </c>
      <c r="F31" s="61">
        <f>F32+F33+F34+F35</f>
        <v>-1.2</v>
      </c>
      <c r="G31" s="62">
        <f t="shared" si="1"/>
        <v>954.75</v>
      </c>
    </row>
    <row r="32" spans="1:12" x14ac:dyDescent="0.25">
      <c r="A32" s="41"/>
      <c r="B32" s="63" t="s">
        <v>43</v>
      </c>
      <c r="C32" s="64" t="s">
        <v>44</v>
      </c>
      <c r="D32" s="65">
        <v>49.44</v>
      </c>
      <c r="E32" s="65">
        <v>-0.3</v>
      </c>
      <c r="F32" s="65">
        <v>0</v>
      </c>
      <c r="G32" s="66">
        <f t="shared" si="1"/>
        <v>49.14</v>
      </c>
    </row>
    <row r="33" spans="1:8" x14ac:dyDescent="0.25">
      <c r="A33" s="41"/>
      <c r="B33" s="63" t="s">
        <v>45</v>
      </c>
      <c r="C33" s="64" t="s">
        <v>46</v>
      </c>
      <c r="D33" s="65">
        <v>23.8</v>
      </c>
      <c r="E33" s="65">
        <v>-0.8</v>
      </c>
      <c r="F33" s="65">
        <v>0</v>
      </c>
      <c r="G33" s="66">
        <f t="shared" ref="G33:G35" si="3">SUM(D33:F33)</f>
        <v>23</v>
      </c>
    </row>
    <row r="34" spans="1:8" x14ac:dyDescent="0.25">
      <c r="A34" s="41"/>
      <c r="B34" s="63" t="s">
        <v>47</v>
      </c>
      <c r="C34" s="64" t="s">
        <v>48</v>
      </c>
      <c r="D34" s="65">
        <v>117.71</v>
      </c>
      <c r="E34" s="65">
        <v>-2</v>
      </c>
      <c r="F34" s="65">
        <v>-1</v>
      </c>
      <c r="G34" s="66">
        <f t="shared" si="3"/>
        <v>114.71</v>
      </c>
    </row>
    <row r="35" spans="1:8" x14ac:dyDescent="0.25">
      <c r="A35" s="41"/>
      <c r="B35" s="63" t="s">
        <v>49</v>
      </c>
      <c r="C35" s="64" t="s">
        <v>50</v>
      </c>
      <c r="D35" s="65">
        <v>69.7</v>
      </c>
      <c r="E35" s="65">
        <v>-0.3</v>
      </c>
      <c r="F35" s="65">
        <v>-0.2</v>
      </c>
      <c r="G35" s="66">
        <f t="shared" si="3"/>
        <v>69.2</v>
      </c>
    </row>
    <row r="36" spans="1:8" x14ac:dyDescent="0.25">
      <c r="A36" s="41"/>
      <c r="B36" s="59" t="s">
        <v>51</v>
      </c>
      <c r="C36" s="60">
        <v>20.02</v>
      </c>
      <c r="D36" s="61">
        <v>44</v>
      </c>
      <c r="E36" s="61">
        <v>-4</v>
      </c>
      <c r="F36" s="61">
        <v>0</v>
      </c>
      <c r="G36" s="62">
        <f>SUM(D36:F36)</f>
        <v>40</v>
      </c>
    </row>
    <row r="37" spans="1:8" x14ac:dyDescent="0.25">
      <c r="A37" s="41"/>
      <c r="B37" s="59" t="s">
        <v>52</v>
      </c>
      <c r="C37" s="60" t="s">
        <v>53</v>
      </c>
      <c r="D37" s="61">
        <v>27.36</v>
      </c>
      <c r="E37" s="61">
        <v>-20.72</v>
      </c>
      <c r="F37" s="61">
        <v>-6.64</v>
      </c>
      <c r="G37" s="62">
        <f t="shared" ref="G37:G38" si="4">SUM(D37:F37)</f>
        <v>0</v>
      </c>
    </row>
    <row r="38" spans="1:8" x14ac:dyDescent="0.25">
      <c r="A38" s="41"/>
      <c r="B38" s="59" t="s">
        <v>54</v>
      </c>
      <c r="C38" s="60" t="s">
        <v>55</v>
      </c>
      <c r="D38" s="61">
        <v>1</v>
      </c>
      <c r="E38" s="61">
        <v>-0.7</v>
      </c>
      <c r="F38" s="61">
        <v>-0.3</v>
      </c>
      <c r="G38" s="62">
        <f t="shared" si="4"/>
        <v>0</v>
      </c>
    </row>
    <row r="39" spans="1:8" x14ac:dyDescent="0.25">
      <c r="A39" s="41"/>
      <c r="B39" s="59" t="s">
        <v>56</v>
      </c>
      <c r="C39" s="68">
        <v>20.3</v>
      </c>
      <c r="D39" s="61">
        <v>505.65</v>
      </c>
      <c r="E39" s="61">
        <f>E40</f>
        <v>-40.299999999999997</v>
      </c>
      <c r="F39" s="61">
        <f>F40</f>
        <v>-13.5</v>
      </c>
      <c r="G39" s="62">
        <f>SUM(D39:F39)</f>
        <v>451.84999999999997</v>
      </c>
    </row>
    <row r="40" spans="1:8" x14ac:dyDescent="0.25">
      <c r="A40" s="41"/>
      <c r="B40" s="63" t="s">
        <v>57</v>
      </c>
      <c r="C40" s="64" t="s">
        <v>58</v>
      </c>
      <c r="D40" s="65">
        <v>495.05</v>
      </c>
      <c r="E40" s="65">
        <v>-40.299999999999997</v>
      </c>
      <c r="F40" s="65">
        <v>-13.5</v>
      </c>
      <c r="G40" s="66">
        <f>SUM(D40:F40)</f>
        <v>441.25</v>
      </c>
    </row>
    <row r="41" spans="1:8" x14ac:dyDescent="0.25">
      <c r="A41" s="41"/>
      <c r="B41" s="63"/>
      <c r="C41" s="64"/>
      <c r="D41" s="65"/>
      <c r="E41" s="65"/>
      <c r="F41" s="65"/>
      <c r="G41" s="66"/>
    </row>
    <row r="42" spans="1:8" x14ac:dyDescent="0.25">
      <c r="A42" s="44"/>
      <c r="B42" s="69" t="s">
        <v>59</v>
      </c>
      <c r="C42" s="70" t="s">
        <v>60</v>
      </c>
      <c r="D42" s="48">
        <v>767.63</v>
      </c>
      <c r="E42" s="48">
        <f>E43</f>
        <v>0</v>
      </c>
      <c r="F42" s="48"/>
      <c r="G42" s="49">
        <f t="shared" ref="G42:G53" si="5">SUM(D42:F42)</f>
        <v>767.63</v>
      </c>
    </row>
    <row r="43" spans="1:8" x14ac:dyDescent="0.25">
      <c r="A43" s="44"/>
      <c r="B43" s="69" t="s">
        <v>61</v>
      </c>
      <c r="C43" s="70" t="s">
        <v>62</v>
      </c>
      <c r="D43" s="48">
        <v>567.73</v>
      </c>
      <c r="E43" s="48">
        <f>E44</f>
        <v>0</v>
      </c>
      <c r="F43" s="48"/>
      <c r="G43" s="49">
        <f t="shared" si="5"/>
        <v>567.73</v>
      </c>
    </row>
    <row r="44" spans="1:8" x14ac:dyDescent="0.25">
      <c r="A44" s="71"/>
      <c r="B44" s="72" t="s">
        <v>24</v>
      </c>
      <c r="C44" s="73" t="s">
        <v>25</v>
      </c>
      <c r="D44" s="74">
        <v>457.5</v>
      </c>
      <c r="E44" s="74">
        <f>E46+E45</f>
        <v>0</v>
      </c>
      <c r="F44" s="75"/>
      <c r="G44" s="55">
        <f t="shared" si="5"/>
        <v>457.5</v>
      </c>
    </row>
    <row r="45" spans="1:8" x14ac:dyDescent="0.25">
      <c r="A45" s="71"/>
      <c r="B45" s="76" t="s">
        <v>27</v>
      </c>
      <c r="C45" s="77" t="s">
        <v>28</v>
      </c>
      <c r="D45" s="78">
        <v>388</v>
      </c>
      <c r="E45" s="78">
        <v>-0.8</v>
      </c>
      <c r="F45" s="79"/>
      <c r="G45" s="66">
        <f t="shared" si="5"/>
        <v>387.2</v>
      </c>
    </row>
    <row r="46" spans="1:8" x14ac:dyDescent="0.25">
      <c r="A46" s="80"/>
      <c r="B46" s="76" t="s">
        <v>36</v>
      </c>
      <c r="C46" s="77" t="s">
        <v>37</v>
      </c>
      <c r="D46" s="78">
        <v>0.8</v>
      </c>
      <c r="E46" s="78">
        <v>0.8</v>
      </c>
      <c r="F46" s="79"/>
      <c r="G46" s="66">
        <f t="shared" si="5"/>
        <v>1.6</v>
      </c>
    </row>
    <row r="47" spans="1:8" x14ac:dyDescent="0.25">
      <c r="A47" s="44"/>
      <c r="B47" s="69" t="s">
        <v>63</v>
      </c>
      <c r="C47" s="81" t="s">
        <v>64</v>
      </c>
      <c r="D47" s="48">
        <v>1957.68</v>
      </c>
      <c r="E47" s="48">
        <f>E48+E49</f>
        <v>11.4</v>
      </c>
      <c r="F47" s="82"/>
      <c r="G47" s="49">
        <f t="shared" si="5"/>
        <v>1969.0800000000002</v>
      </c>
      <c r="H47" t="s">
        <v>65</v>
      </c>
    </row>
    <row r="48" spans="1:8" x14ac:dyDescent="0.25">
      <c r="A48" s="71"/>
      <c r="B48" s="83" t="s">
        <v>66</v>
      </c>
      <c r="C48" s="84" t="s">
        <v>42</v>
      </c>
      <c r="D48" s="85">
        <v>843.03</v>
      </c>
      <c r="E48" s="85">
        <f>E50</f>
        <v>0</v>
      </c>
      <c r="F48" s="85"/>
      <c r="G48" s="62">
        <f t="shared" si="5"/>
        <v>843.03</v>
      </c>
    </row>
    <row r="49" spans="1:7" x14ac:dyDescent="0.25">
      <c r="A49" s="71"/>
      <c r="B49" s="83" t="s">
        <v>67</v>
      </c>
      <c r="C49" s="84" t="s">
        <v>68</v>
      </c>
      <c r="D49" s="85">
        <v>140</v>
      </c>
      <c r="E49" s="85">
        <f>E55</f>
        <v>11.4</v>
      </c>
      <c r="F49" s="85"/>
      <c r="G49" s="62">
        <f>SUM(D49:F49)</f>
        <v>151.4</v>
      </c>
    </row>
    <row r="50" spans="1:7" x14ac:dyDescent="0.25">
      <c r="A50" s="71"/>
      <c r="B50" s="86" t="s">
        <v>69</v>
      </c>
      <c r="C50" s="87" t="s">
        <v>70</v>
      </c>
      <c r="D50" s="52">
        <v>705.08</v>
      </c>
      <c r="E50" s="52">
        <f>E51</f>
        <v>0</v>
      </c>
      <c r="F50" s="88"/>
      <c r="G50" s="55">
        <f t="shared" si="5"/>
        <v>705.08</v>
      </c>
    </row>
    <row r="51" spans="1:7" x14ac:dyDescent="0.25">
      <c r="A51" s="80"/>
      <c r="B51" s="83" t="s">
        <v>66</v>
      </c>
      <c r="C51" s="84" t="s">
        <v>42</v>
      </c>
      <c r="D51" s="89">
        <f>D53</f>
        <v>25</v>
      </c>
      <c r="E51" s="89">
        <f>E52+E53</f>
        <v>0</v>
      </c>
      <c r="F51" s="89"/>
      <c r="G51" s="66">
        <f t="shared" si="5"/>
        <v>25</v>
      </c>
    </row>
    <row r="52" spans="1:7" x14ac:dyDescent="0.25">
      <c r="A52" s="90"/>
      <c r="B52" s="91" t="s">
        <v>71</v>
      </c>
      <c r="C52" s="92" t="s">
        <v>72</v>
      </c>
      <c r="D52" s="89">
        <v>7.5</v>
      </c>
      <c r="E52" s="89">
        <v>5.5</v>
      </c>
      <c r="F52" s="89"/>
      <c r="G52" s="66">
        <f t="shared" si="5"/>
        <v>13</v>
      </c>
    </row>
    <row r="53" spans="1:7" x14ac:dyDescent="0.25">
      <c r="A53" s="90"/>
      <c r="B53" s="91" t="s">
        <v>51</v>
      </c>
      <c r="C53" s="92" t="s">
        <v>73</v>
      </c>
      <c r="D53" s="89">
        <v>25</v>
      </c>
      <c r="E53" s="93">
        <v>-5.5</v>
      </c>
      <c r="F53" s="23"/>
      <c r="G53" s="66">
        <f t="shared" si="5"/>
        <v>19.5</v>
      </c>
    </row>
    <row r="54" spans="1:7" x14ac:dyDescent="0.25">
      <c r="A54" s="44"/>
      <c r="B54" s="69" t="s">
        <v>74</v>
      </c>
      <c r="C54" s="70" t="s">
        <v>75</v>
      </c>
      <c r="D54" s="48">
        <v>140</v>
      </c>
      <c r="E54" s="94">
        <f>E55</f>
        <v>11.4</v>
      </c>
      <c r="F54" s="82"/>
      <c r="G54" s="49">
        <f>SUM(D54:F54)</f>
        <v>151.4</v>
      </c>
    </row>
    <row r="55" spans="1:7" x14ac:dyDescent="0.25">
      <c r="A55" s="95"/>
      <c r="B55" s="83" t="s">
        <v>56</v>
      </c>
      <c r="C55" s="84" t="s">
        <v>68</v>
      </c>
      <c r="D55" s="85">
        <v>140</v>
      </c>
      <c r="E55" s="96">
        <f>E56</f>
        <v>11.4</v>
      </c>
      <c r="F55" s="97"/>
      <c r="G55" s="98">
        <f t="shared" ref="G55:G56" si="6">SUM(D55:F55)</f>
        <v>151.4</v>
      </c>
    </row>
    <row r="56" spans="1:7" x14ac:dyDescent="0.25">
      <c r="A56" s="90"/>
      <c r="B56" s="91" t="s">
        <v>76</v>
      </c>
      <c r="C56" s="92" t="s">
        <v>77</v>
      </c>
      <c r="D56" s="89">
        <v>140</v>
      </c>
      <c r="E56" s="93">
        <v>11.4</v>
      </c>
      <c r="F56" s="23"/>
      <c r="G56" s="99">
        <f t="shared" si="6"/>
        <v>151.4</v>
      </c>
    </row>
    <row r="57" spans="1:7" x14ac:dyDescent="0.25">
      <c r="A57" s="90"/>
      <c r="B57" s="91"/>
      <c r="C57" s="92"/>
      <c r="D57" s="89"/>
      <c r="E57" s="93"/>
      <c r="F57" s="23"/>
      <c r="G57" s="66"/>
    </row>
    <row r="58" spans="1:7" x14ac:dyDescent="0.25">
      <c r="A58" s="44"/>
      <c r="B58" s="45" t="s">
        <v>78</v>
      </c>
      <c r="C58" s="46">
        <v>74.02</v>
      </c>
      <c r="D58" s="48">
        <v>547.55999999999995</v>
      </c>
      <c r="E58" s="48">
        <f>E59+E60+E61</f>
        <v>121.11999999999998</v>
      </c>
      <c r="F58" s="48">
        <f>F59+F60+F61</f>
        <v>42.64</v>
      </c>
      <c r="G58" s="49">
        <f t="shared" ref="G58:G67" si="7">SUM(D58:F58)</f>
        <v>711.31999999999994</v>
      </c>
    </row>
    <row r="59" spans="1:7" x14ac:dyDescent="0.25">
      <c r="A59" s="44"/>
      <c r="B59" s="45" t="s">
        <v>24</v>
      </c>
      <c r="C59" s="46" t="s">
        <v>25</v>
      </c>
      <c r="D59" s="48">
        <v>0</v>
      </c>
      <c r="E59" s="48">
        <f>E66</f>
        <v>63.399999999999991</v>
      </c>
      <c r="F59" s="48">
        <f>F66</f>
        <v>21.000000000000004</v>
      </c>
      <c r="G59" s="49">
        <f t="shared" si="7"/>
        <v>84.399999999999991</v>
      </c>
    </row>
    <row r="60" spans="1:7" x14ac:dyDescent="0.25">
      <c r="A60" s="44"/>
      <c r="B60" s="45" t="s">
        <v>66</v>
      </c>
      <c r="C60" s="46" t="s">
        <v>42</v>
      </c>
      <c r="D60" s="48">
        <v>490.56</v>
      </c>
      <c r="E60" s="48">
        <f>E75</f>
        <v>69.11999999999999</v>
      </c>
      <c r="F60" s="48">
        <f>F75</f>
        <v>21.64</v>
      </c>
      <c r="G60" s="49">
        <f t="shared" si="7"/>
        <v>581.31999999999994</v>
      </c>
    </row>
    <row r="61" spans="1:7" x14ac:dyDescent="0.25">
      <c r="A61" s="44"/>
      <c r="B61" s="45" t="s">
        <v>67</v>
      </c>
      <c r="C61" s="46" t="s">
        <v>79</v>
      </c>
      <c r="D61" s="48">
        <v>57</v>
      </c>
      <c r="E61" s="48">
        <f>E64</f>
        <v>-11.4</v>
      </c>
      <c r="F61" s="48">
        <f>F64</f>
        <v>0</v>
      </c>
      <c r="G61" s="49">
        <f t="shared" si="7"/>
        <v>45.6</v>
      </c>
    </row>
    <row r="62" spans="1:7" x14ac:dyDescent="0.25">
      <c r="A62" s="44"/>
      <c r="B62" s="45" t="s">
        <v>80</v>
      </c>
      <c r="C62" s="46" t="s">
        <v>81</v>
      </c>
      <c r="D62" s="48">
        <v>57</v>
      </c>
      <c r="E62" s="48">
        <f>E63</f>
        <v>-11.4</v>
      </c>
      <c r="F62" s="48"/>
      <c r="G62" s="49">
        <f t="shared" si="7"/>
        <v>45.6</v>
      </c>
    </row>
    <row r="63" spans="1:7" x14ac:dyDescent="0.25">
      <c r="A63" s="100"/>
      <c r="B63" s="101" t="s">
        <v>67</v>
      </c>
      <c r="C63" s="102" t="s">
        <v>79</v>
      </c>
      <c r="D63" s="103">
        <v>57</v>
      </c>
      <c r="E63" s="103">
        <f>E64</f>
        <v>-11.4</v>
      </c>
      <c r="F63" s="103"/>
      <c r="G63" s="98">
        <f t="shared" si="7"/>
        <v>45.6</v>
      </c>
    </row>
    <row r="64" spans="1:7" ht="25.5" x14ac:dyDescent="0.25">
      <c r="A64" s="80"/>
      <c r="B64" s="76" t="s">
        <v>82</v>
      </c>
      <c r="C64" s="104" t="s">
        <v>83</v>
      </c>
      <c r="D64" s="78">
        <v>57</v>
      </c>
      <c r="E64" s="78">
        <v>-11.4</v>
      </c>
      <c r="F64" s="78"/>
      <c r="G64" s="105">
        <f t="shared" si="7"/>
        <v>45.6</v>
      </c>
    </row>
    <row r="65" spans="1:7" x14ac:dyDescent="0.25">
      <c r="A65" s="44"/>
      <c r="B65" s="45" t="s">
        <v>84</v>
      </c>
      <c r="C65" s="46" t="s">
        <v>85</v>
      </c>
      <c r="D65" s="48">
        <v>0</v>
      </c>
      <c r="E65" s="57">
        <f>E66+E75</f>
        <v>132.51999999999998</v>
      </c>
      <c r="F65" s="57">
        <f>F66+F75</f>
        <v>42.64</v>
      </c>
      <c r="G65" s="106">
        <f t="shared" si="7"/>
        <v>175.15999999999997</v>
      </c>
    </row>
    <row r="66" spans="1:7" x14ac:dyDescent="0.25">
      <c r="A66" s="71"/>
      <c r="B66" s="42" t="s">
        <v>24</v>
      </c>
      <c r="C66" s="50" t="s">
        <v>25</v>
      </c>
      <c r="D66" s="74">
        <v>0</v>
      </c>
      <c r="E66" s="58">
        <f>E67+E71+E73</f>
        <v>63.399999999999991</v>
      </c>
      <c r="F66" s="58">
        <f>F67+F71+F73</f>
        <v>21.000000000000004</v>
      </c>
      <c r="G66" s="62">
        <f t="shared" si="7"/>
        <v>84.399999999999991</v>
      </c>
    </row>
    <row r="67" spans="1:7" x14ac:dyDescent="0.25">
      <c r="A67" s="71"/>
      <c r="B67" s="59" t="s">
        <v>26</v>
      </c>
      <c r="C67" s="60">
        <v>10.01</v>
      </c>
      <c r="D67" s="103">
        <v>0</v>
      </c>
      <c r="E67" s="61">
        <f>E68+E69+E70</f>
        <v>61.199999999999996</v>
      </c>
      <c r="F67" s="61">
        <f>F68+F69+F70</f>
        <v>20.500000000000004</v>
      </c>
      <c r="G67" s="62">
        <f t="shared" si="7"/>
        <v>81.7</v>
      </c>
    </row>
    <row r="68" spans="1:7" x14ac:dyDescent="0.25">
      <c r="A68" s="71"/>
      <c r="B68" s="63" t="s">
        <v>27</v>
      </c>
      <c r="C68" s="64" t="s">
        <v>28</v>
      </c>
      <c r="D68" s="78">
        <v>0</v>
      </c>
      <c r="E68" s="65">
        <v>52.8</v>
      </c>
      <c r="F68" s="65">
        <v>17.600000000000001</v>
      </c>
      <c r="G68" s="66">
        <f>SUM(E68:F68)</f>
        <v>70.400000000000006</v>
      </c>
    </row>
    <row r="69" spans="1:7" x14ac:dyDescent="0.25">
      <c r="A69" s="71"/>
      <c r="B69" s="63" t="s">
        <v>29</v>
      </c>
      <c r="C69" s="64" t="s">
        <v>30</v>
      </c>
      <c r="D69" s="78">
        <v>0</v>
      </c>
      <c r="E69" s="65">
        <v>5.3</v>
      </c>
      <c r="F69" s="65">
        <v>1.8</v>
      </c>
      <c r="G69" s="66">
        <f t="shared" ref="G69:G70" si="8">SUM(E69:F69)</f>
        <v>7.1</v>
      </c>
    </row>
    <row r="70" spans="1:7" x14ac:dyDescent="0.25">
      <c r="A70" s="71"/>
      <c r="B70" s="63" t="s">
        <v>33</v>
      </c>
      <c r="C70" s="64" t="s">
        <v>34</v>
      </c>
      <c r="D70" s="78">
        <v>0</v>
      </c>
      <c r="E70" s="65">
        <v>3.1</v>
      </c>
      <c r="F70" s="65">
        <v>1.1000000000000001</v>
      </c>
      <c r="G70" s="66">
        <f t="shared" si="8"/>
        <v>4.2</v>
      </c>
    </row>
    <row r="71" spans="1:7" x14ac:dyDescent="0.25">
      <c r="A71" s="71"/>
      <c r="B71" s="59" t="s">
        <v>35</v>
      </c>
      <c r="C71" s="60">
        <v>10.02</v>
      </c>
      <c r="D71" s="103">
        <v>0</v>
      </c>
      <c r="E71" s="61">
        <f>E72</f>
        <v>0.8</v>
      </c>
      <c r="F71" s="61">
        <v>0</v>
      </c>
      <c r="G71" s="107">
        <f>G72</f>
        <v>0.8</v>
      </c>
    </row>
    <row r="72" spans="1:7" x14ac:dyDescent="0.25">
      <c r="A72" s="71"/>
      <c r="B72" s="63" t="s">
        <v>36</v>
      </c>
      <c r="C72" s="64" t="s">
        <v>37</v>
      </c>
      <c r="D72" s="78">
        <v>0</v>
      </c>
      <c r="E72" s="65">
        <v>0.8</v>
      </c>
      <c r="F72" s="65">
        <v>0</v>
      </c>
      <c r="G72" s="66">
        <f>SUM(D72:F72)</f>
        <v>0.8</v>
      </c>
    </row>
    <row r="73" spans="1:7" x14ac:dyDescent="0.25">
      <c r="A73" s="71"/>
      <c r="B73" s="59" t="s">
        <v>38</v>
      </c>
      <c r="C73" s="60">
        <v>10.029999999999999</v>
      </c>
      <c r="D73" s="103">
        <v>0</v>
      </c>
      <c r="E73" s="61">
        <f>E74</f>
        <v>1.4</v>
      </c>
      <c r="F73" s="61">
        <f t="shared" ref="F73" si="9">F74</f>
        <v>0.5</v>
      </c>
      <c r="G73" s="107">
        <f>G74</f>
        <v>1.9</v>
      </c>
    </row>
    <row r="74" spans="1:7" x14ac:dyDescent="0.25">
      <c r="A74" s="71"/>
      <c r="B74" s="63" t="s">
        <v>39</v>
      </c>
      <c r="C74" s="64" t="s">
        <v>40</v>
      </c>
      <c r="D74" s="78">
        <v>0</v>
      </c>
      <c r="E74" s="65">
        <v>1.4</v>
      </c>
      <c r="F74" s="65">
        <v>0.5</v>
      </c>
      <c r="G74" s="66">
        <f>SUM(D74:F74)</f>
        <v>1.9</v>
      </c>
    </row>
    <row r="75" spans="1:7" x14ac:dyDescent="0.25">
      <c r="A75" s="71"/>
      <c r="B75" s="42" t="s">
        <v>41</v>
      </c>
      <c r="C75" s="50" t="s">
        <v>42</v>
      </c>
      <c r="D75" s="74">
        <v>0</v>
      </c>
      <c r="E75" s="58">
        <f>E76+E81+E82+E83+E84</f>
        <v>69.11999999999999</v>
      </c>
      <c r="F75" s="58">
        <f>F76+F81+F82+F83+F84</f>
        <v>21.64</v>
      </c>
      <c r="G75" s="55">
        <f>SUM(D75:F75)</f>
        <v>90.759999999999991</v>
      </c>
    </row>
    <row r="76" spans="1:7" x14ac:dyDescent="0.25">
      <c r="A76" s="71"/>
      <c r="B76" s="59" t="s">
        <v>41</v>
      </c>
      <c r="C76" s="60">
        <v>20.010000000000002</v>
      </c>
      <c r="D76" s="103">
        <v>0</v>
      </c>
      <c r="E76" s="61">
        <f>E77+E78+E79+E80</f>
        <v>3.4</v>
      </c>
      <c r="F76" s="61">
        <f>F77+F78+F79+F80</f>
        <v>1.2</v>
      </c>
      <c r="G76" s="62">
        <f t="shared" ref="G76:G85" si="10">SUM(D76:F76)</f>
        <v>4.5999999999999996</v>
      </c>
    </row>
    <row r="77" spans="1:7" x14ac:dyDescent="0.25">
      <c r="A77" s="71"/>
      <c r="B77" s="63" t="s">
        <v>43</v>
      </c>
      <c r="C77" s="64" t="s">
        <v>44</v>
      </c>
      <c r="D77" s="78">
        <v>0</v>
      </c>
      <c r="E77" s="65">
        <v>0.3</v>
      </c>
      <c r="F77" s="65">
        <v>0</v>
      </c>
      <c r="G77" s="66">
        <f t="shared" si="10"/>
        <v>0.3</v>
      </c>
    </row>
    <row r="78" spans="1:7" x14ac:dyDescent="0.25">
      <c r="A78" s="71"/>
      <c r="B78" s="63" t="s">
        <v>45</v>
      </c>
      <c r="C78" s="64" t="s">
        <v>46</v>
      </c>
      <c r="D78" s="78">
        <v>0</v>
      </c>
      <c r="E78" s="65">
        <v>0.8</v>
      </c>
      <c r="F78" s="65">
        <v>0</v>
      </c>
      <c r="G78" s="66">
        <f t="shared" si="10"/>
        <v>0.8</v>
      </c>
    </row>
    <row r="79" spans="1:7" x14ac:dyDescent="0.25">
      <c r="A79" s="71"/>
      <c r="B79" s="63" t="s">
        <v>47</v>
      </c>
      <c r="C79" s="64" t="s">
        <v>48</v>
      </c>
      <c r="D79" s="78">
        <v>0</v>
      </c>
      <c r="E79" s="65">
        <v>2</v>
      </c>
      <c r="F79" s="65">
        <v>1</v>
      </c>
      <c r="G79" s="66">
        <f t="shared" si="10"/>
        <v>3</v>
      </c>
    </row>
    <row r="80" spans="1:7" x14ac:dyDescent="0.25">
      <c r="A80" s="71"/>
      <c r="B80" s="63" t="s">
        <v>49</v>
      </c>
      <c r="C80" s="64" t="s">
        <v>50</v>
      </c>
      <c r="D80" s="78">
        <v>0</v>
      </c>
      <c r="E80" s="65">
        <v>0.3</v>
      </c>
      <c r="F80" s="65">
        <v>0.2</v>
      </c>
      <c r="G80" s="66">
        <f t="shared" si="10"/>
        <v>0.5</v>
      </c>
    </row>
    <row r="81" spans="1:7" x14ac:dyDescent="0.25">
      <c r="A81" s="71"/>
      <c r="B81" s="59" t="s">
        <v>51</v>
      </c>
      <c r="C81" s="60">
        <v>20.02</v>
      </c>
      <c r="D81" s="103">
        <v>0</v>
      </c>
      <c r="E81" s="61">
        <v>4</v>
      </c>
      <c r="F81" s="61">
        <v>0</v>
      </c>
      <c r="G81" s="62">
        <f t="shared" si="10"/>
        <v>4</v>
      </c>
    </row>
    <row r="82" spans="1:7" x14ac:dyDescent="0.25">
      <c r="A82" s="71"/>
      <c r="B82" s="59" t="s">
        <v>52</v>
      </c>
      <c r="C82" s="60" t="s">
        <v>53</v>
      </c>
      <c r="D82" s="103">
        <v>0</v>
      </c>
      <c r="E82" s="61">
        <v>20.72</v>
      </c>
      <c r="F82" s="61">
        <v>6.64</v>
      </c>
      <c r="G82" s="62">
        <f t="shared" si="10"/>
        <v>27.36</v>
      </c>
    </row>
    <row r="83" spans="1:7" x14ac:dyDescent="0.25">
      <c r="A83" s="71"/>
      <c r="B83" s="59" t="s">
        <v>54</v>
      </c>
      <c r="C83" s="60" t="s">
        <v>55</v>
      </c>
      <c r="D83" s="103">
        <v>0</v>
      </c>
      <c r="E83" s="61">
        <v>0.7</v>
      </c>
      <c r="F83" s="61">
        <v>0.3</v>
      </c>
      <c r="G83" s="62">
        <f t="shared" si="10"/>
        <v>1</v>
      </c>
    </row>
    <row r="84" spans="1:7" x14ac:dyDescent="0.25">
      <c r="A84" s="71"/>
      <c r="B84" s="59" t="s">
        <v>56</v>
      </c>
      <c r="C84" s="68">
        <v>20.3</v>
      </c>
      <c r="D84" s="103">
        <v>0</v>
      </c>
      <c r="E84" s="61">
        <f>E85</f>
        <v>40.299999999999997</v>
      </c>
      <c r="F84" s="61">
        <f>F85</f>
        <v>13.5</v>
      </c>
      <c r="G84" s="62">
        <f t="shared" si="10"/>
        <v>53.8</v>
      </c>
    </row>
    <row r="85" spans="1:7" x14ac:dyDescent="0.25">
      <c r="A85" s="100"/>
      <c r="B85" s="63" t="s">
        <v>57</v>
      </c>
      <c r="C85" s="64" t="s">
        <v>58</v>
      </c>
      <c r="D85" s="89">
        <v>0</v>
      </c>
      <c r="E85" s="65">
        <v>40.299999999999997</v>
      </c>
      <c r="F85" s="65">
        <v>13.5</v>
      </c>
      <c r="G85" s="66">
        <f t="shared" si="10"/>
        <v>53.8</v>
      </c>
    </row>
    <row r="86" spans="1:7" x14ac:dyDescent="0.25">
      <c r="A86" s="95"/>
      <c r="B86" s="63"/>
      <c r="C86" s="64"/>
      <c r="D86" s="89"/>
      <c r="E86" s="65"/>
      <c r="F86" s="65"/>
      <c r="G86" s="66"/>
    </row>
    <row r="87" spans="1:7" x14ac:dyDescent="0.25">
      <c r="A87" s="44"/>
      <c r="B87" s="69" t="s">
        <v>86</v>
      </c>
      <c r="C87" s="70" t="s">
        <v>87</v>
      </c>
      <c r="D87" s="108">
        <v>2519.4</v>
      </c>
      <c r="E87" s="108">
        <f>E89</f>
        <v>3.59</v>
      </c>
      <c r="F87" s="109"/>
      <c r="G87" s="49">
        <f>SUM(D87:F87)</f>
        <v>2522.9900000000002</v>
      </c>
    </row>
    <row r="88" spans="1:7" x14ac:dyDescent="0.25">
      <c r="A88" s="44"/>
      <c r="B88" s="69" t="s">
        <v>88</v>
      </c>
      <c r="C88" s="70" t="s">
        <v>89</v>
      </c>
      <c r="D88" s="108">
        <v>1727</v>
      </c>
      <c r="E88" s="108">
        <f>E89</f>
        <v>3.59</v>
      </c>
      <c r="F88" s="109"/>
      <c r="G88" s="49">
        <f>SUM(D88:F88)</f>
        <v>1730.59</v>
      </c>
    </row>
    <row r="89" spans="1:7" x14ac:dyDescent="0.25">
      <c r="A89" s="95"/>
      <c r="B89" s="83" t="s">
        <v>90</v>
      </c>
      <c r="C89" s="84" t="s">
        <v>91</v>
      </c>
      <c r="D89" s="85">
        <v>1892</v>
      </c>
      <c r="E89" s="96">
        <f>E90</f>
        <v>3.59</v>
      </c>
      <c r="F89" s="110"/>
      <c r="G89" s="62">
        <f>SUM(D89:F89)</f>
        <v>1895.59</v>
      </c>
    </row>
    <row r="90" spans="1:7" ht="22.5" customHeight="1" x14ac:dyDescent="0.25">
      <c r="A90" s="95"/>
      <c r="B90" s="91" t="s">
        <v>92</v>
      </c>
      <c r="C90" s="92" t="s">
        <v>93</v>
      </c>
      <c r="D90" s="89">
        <v>762</v>
      </c>
      <c r="E90" s="93">
        <v>3.59</v>
      </c>
      <c r="F90" s="111"/>
      <c r="G90" s="112">
        <f>SUM(D90:F90)</f>
        <v>765.59</v>
      </c>
    </row>
    <row r="92" spans="1:7" x14ac:dyDescent="0.25">
      <c r="A92" s="113"/>
      <c r="B92" s="3" t="s">
        <v>94</v>
      </c>
      <c r="C92" s="3"/>
      <c r="D92" s="3"/>
      <c r="E92" s="2" t="s">
        <v>95</v>
      </c>
      <c r="F92" s="2"/>
      <c r="G92" s="113"/>
    </row>
    <row r="93" spans="1:7" x14ac:dyDescent="0.25">
      <c r="A93" s="113"/>
      <c r="B93" s="3" t="s">
        <v>96</v>
      </c>
      <c r="C93" s="3"/>
      <c r="D93" s="3"/>
      <c r="E93" s="2" t="s">
        <v>97</v>
      </c>
      <c r="F93" s="2"/>
      <c r="G93" s="113"/>
    </row>
    <row r="94" spans="1:7" x14ac:dyDescent="0.25">
      <c r="A94" s="113"/>
      <c r="B94" s="114"/>
      <c r="C94" s="113"/>
      <c r="D94" s="113"/>
      <c r="E94" s="113"/>
      <c r="F94" s="113"/>
    </row>
    <row r="122" spans="10:12" x14ac:dyDescent="0.25">
      <c r="J122" s="3"/>
      <c r="K122" s="3"/>
      <c r="L122" s="3"/>
    </row>
    <row r="123" spans="10:12" x14ac:dyDescent="0.25">
      <c r="J123" s="3"/>
      <c r="K123" s="3"/>
      <c r="L123" s="3"/>
    </row>
  </sheetData>
  <mergeCells count="1">
    <mergeCell ref="A4:G4"/>
  </mergeCells>
  <pageMargins left="0.70866141732283505" right="0.70866141732283505" top="0.74803149606299202" bottom="0.74803149606299202" header="0.31496062992126" footer="0.3149606299212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Local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2025-07-17T08:01:28Z</dcterms:created>
  <dcterms:modified xsi:type="dcterms:W3CDTF">2025-07-17T08:05:44Z</dcterms:modified>
</cp:coreProperties>
</file>