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Anexe buget 22\"/>
    </mc:Choice>
  </mc:AlternateContent>
  <xr:revisionPtr revIDLastSave="0" documentId="13_ncr:1_{3275238D-6054-402E-BDA2-C69C16F8C4BA}" xr6:coauthVersionLast="47" xr6:coauthVersionMax="47" xr10:uidLastSave="{00000000-0000-0000-0000-000000000000}"/>
  <bookViews>
    <workbookView xWindow="-120" yWindow="-120" windowWidth="29040" windowHeight="15720" xr2:uid="{9E2A1CE5-4E60-4CF7-9B7A-614042BCF130}"/>
  </bookViews>
  <sheets>
    <sheet name="Progr Inv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45" i="1" l="1"/>
  <c r="F1144" i="1"/>
  <c r="F1143" i="1"/>
  <c r="F1142" i="1"/>
  <c r="F1141" i="1"/>
  <c r="F1140" i="1"/>
  <c r="F1139" i="1"/>
  <c r="F1138" i="1"/>
  <c r="F1137" i="1"/>
  <c r="A1137" i="1"/>
  <c r="A1138" i="1" s="1"/>
  <c r="A1139" i="1" s="1"/>
  <c r="A1140" i="1" s="1"/>
  <c r="A1141" i="1" s="1"/>
  <c r="A1142" i="1" s="1"/>
  <c r="A1143" i="1" s="1"/>
  <c r="A1144" i="1" s="1"/>
  <c r="F1136" i="1"/>
  <c r="F1135" i="1"/>
  <c r="F1134" i="1"/>
  <c r="F1133" i="1"/>
  <c r="F1132" i="1"/>
  <c r="F1131" i="1"/>
  <c r="F1130" i="1"/>
  <c r="E1129" i="1"/>
  <c r="E1148" i="1" s="1"/>
  <c r="D1129" i="1"/>
  <c r="F1128" i="1"/>
  <c r="F1127" i="1" s="1"/>
  <c r="D1127" i="1"/>
  <c r="F1126" i="1"/>
  <c r="F1125" i="1" s="1"/>
  <c r="D1125" i="1"/>
  <c r="D1148" i="1" s="1"/>
  <c r="E1096" i="1"/>
  <c r="D1096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05" i="1"/>
  <c r="F1004" i="1"/>
  <c r="F1003" i="1"/>
  <c r="F1002" i="1"/>
  <c r="F1001" i="1"/>
  <c r="F1000" i="1"/>
  <c r="F999" i="1"/>
  <c r="F998" i="1"/>
  <c r="F997" i="1"/>
  <c r="A997" i="1"/>
  <c r="A998" i="1" s="1"/>
  <c r="A999" i="1" s="1"/>
  <c r="A1000" i="1" s="1"/>
  <c r="A1001" i="1" s="1"/>
  <c r="A1002" i="1" s="1"/>
  <c r="A1003" i="1" s="1"/>
  <c r="F996" i="1"/>
  <c r="A996" i="1"/>
  <c r="F995" i="1"/>
  <c r="F994" i="1"/>
  <c r="F993" i="1"/>
  <c r="F992" i="1"/>
  <c r="F991" i="1"/>
  <c r="F990" i="1"/>
  <c r="F989" i="1"/>
  <c r="E988" i="1"/>
  <c r="E1007" i="1" s="1"/>
  <c r="D988" i="1"/>
  <c r="F987" i="1"/>
  <c r="F986" i="1" s="1"/>
  <c r="D986" i="1"/>
  <c r="F985" i="1"/>
  <c r="F984" i="1" s="1"/>
  <c r="D984" i="1"/>
  <c r="E956" i="1"/>
  <c r="D956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869" i="1"/>
  <c r="F868" i="1"/>
  <c r="F867" i="1"/>
  <c r="F866" i="1"/>
  <c r="F865" i="1"/>
  <c r="F864" i="1"/>
  <c r="F863" i="1"/>
  <c r="F862" i="1"/>
  <c r="F861" i="1"/>
  <c r="A861" i="1"/>
  <c r="A862" i="1" s="1"/>
  <c r="A863" i="1" s="1"/>
  <c r="A864" i="1" s="1"/>
  <c r="A865" i="1" s="1"/>
  <c r="A866" i="1" s="1"/>
  <c r="A867" i="1" s="1"/>
  <c r="F860" i="1"/>
  <c r="A860" i="1"/>
  <c r="F859" i="1"/>
  <c r="F858" i="1"/>
  <c r="F857" i="1"/>
  <c r="F856" i="1"/>
  <c r="F855" i="1"/>
  <c r="F854" i="1"/>
  <c r="F853" i="1"/>
  <c r="E852" i="1"/>
  <c r="E871" i="1" s="1"/>
  <c r="D852" i="1"/>
  <c r="F851" i="1"/>
  <c r="F850" i="1" s="1"/>
  <c r="D850" i="1"/>
  <c r="F849" i="1"/>
  <c r="F848" i="1" s="1"/>
  <c r="D848" i="1"/>
  <c r="E819" i="1"/>
  <c r="D819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A738" i="1"/>
  <c r="A739" i="1" s="1"/>
  <c r="A740" i="1" s="1"/>
  <c r="A741" i="1" s="1"/>
  <c r="A742" i="1" s="1"/>
  <c r="A743" i="1" s="1"/>
  <c r="A744" i="1" s="1"/>
  <c r="A745" i="1" s="1"/>
  <c r="F737" i="1"/>
  <c r="F736" i="1"/>
  <c r="F735" i="1"/>
  <c r="F734" i="1"/>
  <c r="F733" i="1"/>
  <c r="F732" i="1"/>
  <c r="F731" i="1"/>
  <c r="E730" i="1"/>
  <c r="E753" i="1" s="1"/>
  <c r="D730" i="1"/>
  <c r="F729" i="1"/>
  <c r="F728" i="1" s="1"/>
  <c r="D728" i="1"/>
  <c r="F727" i="1"/>
  <c r="F726" i="1" s="1"/>
  <c r="D726" i="1"/>
  <c r="E696" i="1"/>
  <c r="D696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A595" i="1"/>
  <c r="A596" i="1" s="1"/>
  <c r="A597" i="1" s="1"/>
  <c r="A598" i="1" s="1"/>
  <c r="A599" i="1" s="1"/>
  <c r="A600" i="1" s="1"/>
  <c r="A601" i="1" s="1"/>
  <c r="A602" i="1" s="1"/>
  <c r="F594" i="1"/>
  <c r="F593" i="1"/>
  <c r="F592" i="1"/>
  <c r="F591" i="1"/>
  <c r="F590" i="1"/>
  <c r="F589" i="1"/>
  <c r="F588" i="1"/>
  <c r="E587" i="1"/>
  <c r="D587" i="1"/>
  <c r="F586" i="1"/>
  <c r="F585" i="1" s="1"/>
  <c r="E585" i="1"/>
  <c r="D585" i="1"/>
  <c r="F584" i="1"/>
  <c r="F583" i="1" s="1"/>
  <c r="D583" i="1"/>
  <c r="E555" i="1"/>
  <c r="D555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A458" i="1"/>
  <c r="A459" i="1" s="1"/>
  <c r="A460" i="1" s="1"/>
  <c r="A461" i="1" s="1"/>
  <c r="A462" i="1" s="1"/>
  <c r="A463" i="1" s="1"/>
  <c r="A464" i="1" s="1"/>
  <c r="A465" i="1" s="1"/>
  <c r="F457" i="1"/>
  <c r="F456" i="1"/>
  <c r="F455" i="1"/>
  <c r="F454" i="1"/>
  <c r="F453" i="1"/>
  <c r="F452" i="1"/>
  <c r="F451" i="1"/>
  <c r="E450" i="1"/>
  <c r="D450" i="1"/>
  <c r="F449" i="1"/>
  <c r="F448" i="1"/>
  <c r="E447" i="1"/>
  <c r="D447" i="1"/>
  <c r="F446" i="1"/>
  <c r="F445" i="1" s="1"/>
  <c r="E445" i="1"/>
  <c r="D445" i="1"/>
  <c r="E417" i="1"/>
  <c r="D417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A339" i="1"/>
  <c r="A340" i="1" s="1"/>
  <c r="A341" i="1" s="1"/>
  <c r="A342" i="1" s="1"/>
  <c r="A343" i="1" s="1"/>
  <c r="A344" i="1" s="1"/>
  <c r="A345" i="1" s="1"/>
  <c r="A346" i="1" s="1"/>
  <c r="F338" i="1"/>
  <c r="F337" i="1"/>
  <c r="F336" i="1"/>
  <c r="F335" i="1"/>
  <c r="F334" i="1"/>
  <c r="F333" i="1"/>
  <c r="F332" i="1"/>
  <c r="D331" i="1"/>
  <c r="F331" i="1" s="1"/>
  <c r="F330" i="1"/>
  <c r="D329" i="1"/>
  <c r="D328" i="1" s="1"/>
  <c r="F328" i="1" s="1"/>
  <c r="F327" i="1"/>
  <c r="F326" i="1" s="1"/>
  <c r="D326" i="1"/>
  <c r="E306" i="1"/>
  <c r="D306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A194" i="1"/>
  <c r="A195" i="1" s="1"/>
  <c r="A196" i="1" s="1"/>
  <c r="A197" i="1" s="1"/>
  <c r="A198" i="1" s="1"/>
  <c r="A199" i="1" s="1"/>
  <c r="A200" i="1" s="1"/>
  <c r="A201" i="1" s="1"/>
  <c r="F193" i="1"/>
  <c r="F192" i="1"/>
  <c r="F191" i="1"/>
  <c r="F190" i="1"/>
  <c r="F189" i="1"/>
  <c r="F188" i="1"/>
  <c r="F187" i="1"/>
  <c r="D186" i="1"/>
  <c r="F186" i="1" s="1"/>
  <c r="F185" i="1"/>
  <c r="D184" i="1"/>
  <c r="F184" i="1" s="1"/>
  <c r="F182" i="1"/>
  <c r="F181" i="1"/>
  <c r="D181" i="1"/>
  <c r="E160" i="1"/>
  <c r="D160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A60" i="1"/>
  <c r="A61" i="1" s="1"/>
  <c r="A62" i="1" s="1"/>
  <c r="A63" i="1" s="1"/>
  <c r="A64" i="1" s="1"/>
  <c r="A65" i="1" s="1"/>
  <c r="A66" i="1" s="1"/>
  <c r="A67" i="1" s="1"/>
  <c r="F59" i="1"/>
  <c r="F58" i="1"/>
  <c r="F57" i="1"/>
  <c r="F56" i="1"/>
  <c r="F55" i="1"/>
  <c r="F54" i="1"/>
  <c r="F53" i="1"/>
  <c r="D52" i="1"/>
  <c r="F52" i="1" s="1"/>
  <c r="F51" i="1"/>
  <c r="D50" i="1"/>
  <c r="D49" i="1" s="1"/>
  <c r="F49" i="1" s="1"/>
  <c r="F48" i="1"/>
  <c r="F47" i="1" s="1"/>
  <c r="D47" i="1"/>
  <c r="E32" i="1"/>
  <c r="D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329" i="1" l="1"/>
  <c r="D478" i="1"/>
  <c r="E478" i="1"/>
  <c r="F1129" i="1"/>
  <c r="F32" i="1"/>
  <c r="F417" i="1"/>
  <c r="F478" i="1"/>
  <c r="F555" i="1"/>
  <c r="E610" i="1"/>
  <c r="F50" i="1"/>
  <c r="D359" i="1"/>
  <c r="F359" i="1" s="1"/>
  <c r="F450" i="1"/>
  <c r="F696" i="1"/>
  <c r="F819" i="1"/>
  <c r="F956" i="1"/>
  <c r="F1096" i="1"/>
  <c r="F1148" i="1"/>
  <c r="F160" i="1"/>
  <c r="F306" i="1"/>
  <c r="F447" i="1"/>
  <c r="D610" i="1"/>
  <c r="F610" i="1" s="1"/>
  <c r="F587" i="1"/>
  <c r="D753" i="1"/>
  <c r="D871" i="1"/>
  <c r="D1007" i="1"/>
  <c r="F1007" i="1" s="1"/>
  <c r="D80" i="1"/>
  <c r="F80" i="1" s="1"/>
  <c r="F753" i="1"/>
  <c r="F871" i="1"/>
  <c r="F730" i="1"/>
  <c r="F988" i="1"/>
  <c r="D183" i="1"/>
  <c r="F183" i="1" s="1"/>
  <c r="F852" i="1"/>
  <c r="D214" i="1" l="1"/>
  <c r="F214" i="1" s="1"/>
</calcChain>
</file>

<file path=xl/sharedStrings.xml><?xml version="1.0" encoding="utf-8"?>
<sst xmlns="http://schemas.openxmlformats.org/spreadsheetml/2006/main" count="962" uniqueCount="144">
  <si>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Proiectul de hotărâre nr. ...... din ......12.2025</t>
    </r>
  </si>
  <si>
    <t>JUDETUL GORJ</t>
  </si>
  <si>
    <t xml:space="preserve">                                                       </t>
  </si>
  <si>
    <t>CUI : 4898681</t>
  </si>
  <si>
    <t xml:space="preserve">PROGRAM DE INVESTIȚII PROPUSE A SE REALIZA ÎN ANUL  2025 DIN BUGETUL LOCAL AL ORAȘULUI TÂRGU CĂRBUNEȘTI </t>
  </si>
  <si>
    <t>mii lei</t>
  </si>
  <si>
    <t>Nr. crt.</t>
  </si>
  <si>
    <t>Subcapitol bugetar</t>
  </si>
  <si>
    <t xml:space="preserve">Denumire obiectiv de investiții </t>
  </si>
  <si>
    <t>Buget rectificat prin HCL nr. 105 din 08.12.2025</t>
  </si>
  <si>
    <t>Influențe trim IV</t>
  </si>
  <si>
    <t>Buget rectificat prin HCL nr. ..... din .....12.2025</t>
  </si>
  <si>
    <t>510103 -710101</t>
  </si>
  <si>
    <t>PT+executie modernizare loc de joacă zona ANL Nestor Vornicesu</t>
  </si>
  <si>
    <t>510103-710130</t>
  </si>
  <si>
    <t xml:space="preserve">Planul de Mobilitate Urbană Durabilă Oraș Târgu Cărbunești </t>
  </si>
  <si>
    <t>610500-710103</t>
  </si>
  <si>
    <t xml:space="preserve">Centrală alarmare </t>
  </si>
  <si>
    <t>610500-710102</t>
  </si>
  <si>
    <t>Instalație de fitroventilație pentru adăposturi de protecție civilă</t>
  </si>
  <si>
    <t>650401-710101</t>
  </si>
  <si>
    <t>Modernizare teren sport Școala Gimnazială nr. 1 George Uscătescu</t>
  </si>
  <si>
    <t>Reabilitare, modernizare, dotare corpuri C1, C2 si construire acoperis tip șarpantă corp C2, Școala Gimnazială nr. 1”George Uscătescu” Târgu Cărbunești</t>
  </si>
  <si>
    <t>655000-6101/6103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</si>
  <si>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lei-61.01 , 341.590 lei -61.03, 35.000 lei -BL)</t>
    </r>
  </si>
  <si>
    <t>655000-710101</t>
  </si>
  <si>
    <t>700600/60.01/60.03</t>
  </si>
  <si>
    <r>
      <t xml:space="preserve">6 stații (12 puncte) de reîncărcare mașini electrice PNRR </t>
    </r>
    <r>
      <rPr>
        <sz val="7"/>
        <color rgb="FFFF0000"/>
        <rFont val="Times New Roman"/>
        <family val="1"/>
      </rPr>
      <t>(734.410 lei -60.01, 139.540 lei-61.03, 710101=15.000 lei)</t>
    </r>
  </si>
  <si>
    <t>700600-710101</t>
  </si>
  <si>
    <t>650402-710101</t>
  </si>
  <si>
    <t xml:space="preserve">Reabilitare energetică Liceul Teoretic ”Tudor Arghezi” , oraș Târgu Cărbunești, județul Gorj </t>
  </si>
  <si>
    <t>651130-60.01/60.03</t>
  </si>
  <si>
    <r>
      <t>Dotare cu mobilier, materiale didactice și echipamente digitale a unităților de învățământ preuniversitar și a unităților conexe Oraș Tg Cărbunești-PNRR</t>
    </r>
    <r>
      <rPr>
        <sz val="7"/>
        <color rgb="FFFF0000"/>
        <rFont val="Times New Roman"/>
        <family val="1"/>
      </rPr>
      <t>( 312.470  lei - 60.01, 59.380 lei - 60.03, 37.000 lei BL)</t>
    </r>
  </si>
  <si>
    <t>651130-710130</t>
  </si>
  <si>
    <t>660601-710101</t>
  </si>
  <si>
    <t xml:space="preserve">Extindere secții chirurgie și psihiatrie </t>
  </si>
  <si>
    <t>670503-710101</t>
  </si>
  <si>
    <t xml:space="preserve">PT+Execuție amenajare loc de agrement zona Pădurea Mamului </t>
  </si>
  <si>
    <t>700301-710102</t>
  </si>
  <si>
    <t>Centrale termice</t>
  </si>
  <si>
    <t>700501-710130</t>
  </si>
  <si>
    <t>Cofinanțare as.teh. -Proiect regional de dezvolt.a infrastructurii de apă și apă uzată din jud.Gorj în perioada 2014-2020</t>
  </si>
  <si>
    <t>700600-5842</t>
  </si>
  <si>
    <r>
      <rPr>
        <sz val="10"/>
        <rFont val="Times New Roman"/>
        <family val="1"/>
      </rP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=123.800 lei bug local; 584201 =5.199.910 lei fondul ptr modernizare, 584202= 9.520 lei contributie )</t>
    </r>
  </si>
  <si>
    <t>Modernizarea sistemului de iluminat public stradal, în orașul Târgu Cărbunești, județul Gorj</t>
  </si>
  <si>
    <t>700700-710101</t>
  </si>
  <si>
    <t>Înființare distribuție gaze naturale în satele Pojogeni, Ștefănești și Cărbunești-sat, aparținătoare orașului Târgu Cărbunești, județul Gorj</t>
  </si>
  <si>
    <t>840301-710101</t>
  </si>
  <si>
    <t>Reabilitare și  modernizare DS 7 drum Zarafi</t>
  </si>
  <si>
    <t>Realizare zid de sprijin pe DC 27 pe o lungime de 40 m, Tg Carbunesti</t>
  </si>
  <si>
    <t>840303-710101</t>
  </si>
  <si>
    <t>PT + Execuție amenajare parcări zona Pădurea Mamului (etapa a III-a)</t>
  </si>
  <si>
    <t>TOTAL PROGRAM INVESTIȚII BUGETUL LOCAL</t>
  </si>
  <si>
    <t>pag.1</t>
  </si>
  <si>
    <t>PROGRAM DE INVESTIȚII PROPUSE A SE REALIZA  DIN BUGETUL INSTITUȚIILOR PUBLICE ȘI  ACTIVITĂȚILOR FINANȚATE INTEGRAL SAU PARȚIAL DIN VENITURI PROPRII  PE ANUL 2025</t>
  </si>
  <si>
    <t>Nr crt</t>
  </si>
  <si>
    <t>I</t>
  </si>
  <si>
    <t>66100601-60</t>
  </si>
  <si>
    <t>A. Lucrări în continuare</t>
  </si>
  <si>
    <t xml:space="preserve"> Modernizarea cabinetului de planificare familială din cadrul Spitalului de Urgență Târgu Cărbunești-PNRR</t>
  </si>
  <si>
    <t>II</t>
  </si>
  <si>
    <t>B.Lucrări (proiecte) noi</t>
  </si>
  <si>
    <t>Execuție secții de chirurgie și psihiatrie</t>
  </si>
  <si>
    <t>Inovația digitală pentru optimizarea serviciilor la Spitalul de Urgență Târgu Cărbunești(6001=234.35 lei, 6003=1233.40 lei)</t>
  </si>
  <si>
    <t>III</t>
  </si>
  <si>
    <t>660601-710102</t>
  </si>
  <si>
    <t>C. Alte cheltuieli de investiții  - dotări independente</t>
  </si>
  <si>
    <t>Analizator automat de electroforeză</t>
  </si>
  <si>
    <t xml:space="preserve">Aparat anestezie </t>
  </si>
  <si>
    <t>Aparat sigilare vasculară</t>
  </si>
  <si>
    <t>Aspiratoare secreții -3 buc</t>
  </si>
  <si>
    <t>Calandru spălătorie</t>
  </si>
  <si>
    <t>Dermatom medical</t>
  </si>
  <si>
    <t>Lampă scialitică - 1 buc</t>
  </si>
  <si>
    <t xml:space="preserve">Licență </t>
  </si>
  <si>
    <t>Linie transfuzie sânge</t>
  </si>
  <si>
    <t>Masă operație ginecologie</t>
  </si>
  <si>
    <t>Mașină spălat rufe profesională</t>
  </si>
  <si>
    <t>Motor Drill cu acumulatori</t>
  </si>
  <si>
    <t>Robot curățat cartofi</t>
  </si>
  <si>
    <t>Uretero renoscop cu accesorii</t>
  </si>
  <si>
    <t>Cardiograf cu imprimare</t>
  </si>
  <si>
    <t>Dispozitiv vizualizare vene copii</t>
  </si>
  <si>
    <t>Pensă prindere mare dreapta 3.4 MM</t>
  </si>
  <si>
    <t>Pensă prindere mare angulată 15 grade sus 3.4 MM</t>
  </si>
  <si>
    <t>Pensă apucătoare angulată 45 grade stânga 3.4 MM</t>
  </si>
  <si>
    <t>Pensă apucătoare angulată 45 grade dreapta 3.4 MM</t>
  </si>
  <si>
    <t>Scaun ORL electric</t>
  </si>
  <si>
    <t>UPS</t>
  </si>
  <si>
    <t>EKG 12 canale</t>
  </si>
  <si>
    <t>Generator 125 VA</t>
  </si>
  <si>
    <t>Trusă uretrotromie plus rezecție urologie0</t>
  </si>
  <si>
    <t>660601-710130</t>
  </si>
  <si>
    <t>Sistem Wireless de alarmare la capul pacientului</t>
  </si>
  <si>
    <t>TOTAL PROGRAM INVESTIȚII SPITALUL DE URGENȚĂ  TÂRGU CĂRBUNEȘTI</t>
  </si>
  <si>
    <t xml:space="preserve">      PRIMAR, </t>
  </si>
  <si>
    <t xml:space="preserve">    ȘEF SERVICIU,</t>
  </si>
  <si>
    <t>BIRĂU DĂNUȚ</t>
  </si>
  <si>
    <t>BORCAN ALIN PAUL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</si>
  <si>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HCL  nr. 105 din 08.12.2025</t>
    </r>
  </si>
  <si>
    <t>Buget rectificat prin HCL nr.  93 din 12.11.2025</t>
  </si>
  <si>
    <t>Buget rectificat prin HCL nr.  ... din .........2025</t>
  </si>
  <si>
    <t xml:space="preserve">   PREȘEDINTE DE ȘEDINȚĂ, </t>
  </si>
  <si>
    <t xml:space="preserve">     CONTRASEMNEAZĂ,</t>
  </si>
  <si>
    <t xml:space="preserve">    PETRICĂ MIHAI-DANIEL</t>
  </si>
  <si>
    <t xml:space="preserve">      SECRETAR GENERAL,</t>
  </si>
  <si>
    <t>Jr. VLĂDUȚ GRIGORE ALIN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</si>
  <si>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HCL  nr. 93  din 12.11.2025</t>
    </r>
  </si>
  <si>
    <t>Buget rectificat prin HCL nr.  80 din 27.10.2025</t>
  </si>
  <si>
    <t>Influențe +/-</t>
  </si>
  <si>
    <t>pag.2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</si>
  <si>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HCL  nr. 80 din 27.10.2025</t>
    </r>
  </si>
  <si>
    <t>Buget rectificat prin HCL nr. 73 din 24.09.2025</t>
  </si>
  <si>
    <t>Reabilitare, modernizare, eficientizare și dotare Liceu Teoretic ”Tudor Arghezi” str. Tudor Arghezi nr. 18, orașul Târgu Cărbunești, județul Gorj</t>
  </si>
  <si>
    <r>
      <t>Dotare cu mobilier, materiale didactice și echipamente digitale a unităților de învățământ preuniversitar și a unităților conexe Oraș Tg Cărbunești-PNRR</t>
    </r>
    <r>
      <rPr>
        <sz val="7"/>
        <color rgb="FFFF0000"/>
        <rFont val="Times New Roman"/>
        <family val="1"/>
      </rPr>
      <t>( 312.4700  lei - 60.01, 59.380 lei - 60.03, 37.000 lei BL)</t>
    </r>
  </si>
  <si>
    <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=123.800 lei bug local; 584201 =5.199.910 lei fondul ptr modernizare, 584202= 9.520 lei contributie )</t>
    </r>
  </si>
  <si>
    <t>Înființare distribuție de gaze naturale în satele Pojogeni, Ștefănești și Cărbunești-sat, aparținătoare orașului Târgu Cărbunești, județul Gorj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</si>
  <si>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 HCL  nr. 73 din 24.09.2025</t>
    </r>
  </si>
  <si>
    <t>Buget rectificat prin HCL nr. 66 din 28.08.2025</t>
  </si>
  <si>
    <t>Pensă apucare angulată 45 grade stânga 3.4 MM</t>
  </si>
  <si>
    <t>Pensă apucare angulată 45 grade dreapta 3.4 MM</t>
  </si>
  <si>
    <t>MUNTEANU MARIAN-ION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</si>
  <si>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 HCL nr. 66 din 28.08.2025</t>
    </r>
  </si>
  <si>
    <t>Buget rectificat prin HCL nr. 53 din 24.07.2025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</si>
  <si>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 HCL nr. 53 din 24.07.2025</t>
    </r>
  </si>
  <si>
    <t>Program aprobat  prin HCL nr. 47 din 27.06.2025</t>
  </si>
  <si>
    <t>A.Lucrări în continuare</t>
  </si>
  <si>
    <t>Lampă scialitică -2 buc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</si>
  <si>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HCL nr. 47 din 27.06.2025</t>
    </r>
  </si>
  <si>
    <t>Program aprobat  prin HCL nr. 40 din 27.05.2025</t>
  </si>
  <si>
    <t>Buget rectificat prin HCL nr. 47 din 27.06.2025</t>
  </si>
  <si>
    <t>705000-710101</t>
  </si>
  <si>
    <t>Reabilitare și  modernizare drum Zarafi</t>
  </si>
  <si>
    <t>CIORA CONSTANTIN-DOREL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</si>
  <si>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HCL nr. ….. din 27.05.2025</t>
    </r>
  </si>
  <si>
    <t>Program aprobat  prin HCL nr. 18 din 26.03.2025</t>
  </si>
  <si>
    <t>Program rectificat prin HCL nr…... din 27.05.2025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</si>
  <si>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lei-61.01 , 341.590 lei -61.03, 35.000 lei -BL)</t>
    </r>
  </si>
  <si>
    <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=15.000 lei bug local; 584201 =5.199.910 lei fondul ptr modernizare, 584202= 9.520 lei contributie )</t>
    </r>
  </si>
  <si>
    <t xml:space="preserve">           PREȘEDINTE DE ȘEDINȚĂ, </t>
  </si>
  <si>
    <t xml:space="preserve">     CIORA CONSTANTIN-DOREL</t>
  </si>
  <si>
    <t>655000-6001/6003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</si>
  <si>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lei-60.01 , 341.590 lei -60.03, 35.000 lei -BL)</t>
    </r>
  </si>
  <si>
    <r>
      <t xml:space="preserve">6 stații (12 puncte) de reîncărcare mașini electrice PNRR </t>
    </r>
    <r>
      <rPr>
        <sz val="7"/>
        <color rgb="FFFF0000"/>
        <rFont val="Times New Roman"/>
        <family val="1"/>
      </rPr>
      <t>(734.410 lei -60.01, 139.540 lei-6003, 710101=15.000 lei)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</si>
</sst>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</font>
    <font>
      <sz val="10"/>
      <color theme="1"/>
      <name val="Times New Roman"/>
      <family val="1"/>
    </font>
    <font>
      <sz val="9.5"/>
      <name val="Times New Roman"/>
      <family val="1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7"/>
      <color rgb="FFFF0000"/>
      <name val="Times New Roman"/>
      <family val="1"/>
    </font>
    <font>
      <sz val="10.5"/>
      <color rgb="FF000000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</font>
    <font>
      <sz val="9"/>
      <color indexed="8"/>
      <name val="Times New Roman"/>
      <family val="1"/>
    </font>
    <font>
      <sz val="10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i/>
      <sz val="8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2" fontId="9" fillId="0" borderId="2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2" fontId="3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2" fontId="14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2" fontId="17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4" fontId="1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2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/>
    </xf>
    <xf numFmtId="0" fontId="18" fillId="0" borderId="0" xfId="0" applyFont="1"/>
    <xf numFmtId="0" fontId="3" fillId="0" borderId="0" xfId="0" applyFont="1"/>
    <xf numFmtId="0" fontId="2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2" fontId="3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7" fillId="0" borderId="2" xfId="0" applyFont="1" applyBorder="1"/>
    <xf numFmtId="2" fontId="17" fillId="0" borderId="2" xfId="0" applyNumberFormat="1" applyFont="1" applyBorder="1" applyAlignment="1">
      <alignment horizontal="center"/>
    </xf>
    <xf numFmtId="0" fontId="17" fillId="0" borderId="0" xfId="0" applyFont="1"/>
    <xf numFmtId="2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4" fontId="19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2" fillId="0" borderId="0" xfId="0" applyFont="1"/>
    <xf numFmtId="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23" fillId="0" borderId="3" xfId="0" applyFont="1" applyBorder="1" applyAlignment="1">
      <alignment horizontal="left" wrapText="1"/>
    </xf>
    <xf numFmtId="0" fontId="23" fillId="0" borderId="8" xfId="0" applyFont="1" applyBorder="1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B35E-F5B6-4347-BA33-BF20C4E69DCE}">
  <dimension ref="A1:N1373"/>
  <sheetViews>
    <sheetView tabSelected="1" view="pageBreakPreview" topLeftCell="A15" zoomScale="112" zoomScaleNormal="100" zoomScaleSheetLayoutView="112" workbookViewId="0">
      <selection activeCell="F27" sqref="F27"/>
    </sheetView>
  </sheetViews>
  <sheetFormatPr defaultRowHeight="15" x14ac:dyDescent="0.25"/>
  <cols>
    <col min="1" max="1" width="7.28515625" customWidth="1"/>
    <col min="2" max="2" width="17.42578125" customWidth="1"/>
    <col min="3" max="3" width="50.28515625" customWidth="1"/>
    <col min="4" max="4" width="14.85546875" customWidth="1"/>
    <col min="5" max="5" width="7.42578125" customWidth="1"/>
    <col min="6" max="6" width="14.85546875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1" t="s">
        <v>1</v>
      </c>
      <c r="B2" s="1"/>
      <c r="C2" s="1" t="s">
        <v>2</v>
      </c>
      <c r="D2" s="2"/>
      <c r="E2" s="2"/>
    </row>
    <row r="3" spans="1:6" ht="15.75" x14ac:dyDescent="0.25">
      <c r="A3" s="1" t="s">
        <v>3</v>
      </c>
      <c r="B3" s="1"/>
      <c r="C3" s="1"/>
      <c r="D3" s="1"/>
      <c r="E3" s="1"/>
      <c r="F3" s="1"/>
    </row>
    <row r="4" spans="1:6" ht="33.75" customHeight="1" x14ac:dyDescent="0.25">
      <c r="A4" s="112" t="s">
        <v>4</v>
      </c>
      <c r="B4" s="112"/>
      <c r="C4" s="112"/>
      <c r="D4" s="112"/>
      <c r="E4" s="112"/>
      <c r="F4" s="112"/>
    </row>
    <row r="5" spans="1:6" ht="15.75" x14ac:dyDescent="0.25">
      <c r="A5" s="1"/>
      <c r="B5" s="3"/>
      <c r="C5" s="1"/>
      <c r="D5" s="4"/>
      <c r="E5" s="4"/>
      <c r="F5" s="1" t="s">
        <v>5</v>
      </c>
    </row>
    <row r="6" spans="1:6" ht="36" x14ac:dyDescent="0.25">
      <c r="A6" s="5" t="s">
        <v>6</v>
      </c>
      <c r="B6" s="6" t="s">
        <v>7</v>
      </c>
      <c r="C6" s="7" t="s">
        <v>8</v>
      </c>
      <c r="D6" s="8" t="s">
        <v>9</v>
      </c>
      <c r="E6" s="9" t="s">
        <v>10</v>
      </c>
      <c r="F6" s="8" t="s">
        <v>11</v>
      </c>
    </row>
    <row r="7" spans="1:6" ht="25.5" x14ac:dyDescent="0.25">
      <c r="A7" s="10">
        <v>1</v>
      </c>
      <c r="B7" s="11" t="s">
        <v>12</v>
      </c>
      <c r="C7" s="12" t="s">
        <v>13</v>
      </c>
      <c r="D7" s="13">
        <v>160</v>
      </c>
      <c r="E7" s="14"/>
      <c r="F7" s="15">
        <f t="shared" ref="F7:F12" si="0">D7+E7</f>
        <v>160</v>
      </c>
    </row>
    <row r="8" spans="1:6" x14ac:dyDescent="0.25">
      <c r="A8" s="10">
        <v>2</v>
      </c>
      <c r="B8" s="16" t="s">
        <v>14</v>
      </c>
      <c r="C8" s="17" t="s">
        <v>15</v>
      </c>
      <c r="D8" s="13">
        <v>50</v>
      </c>
      <c r="E8" s="14"/>
      <c r="F8" s="15">
        <f t="shared" si="0"/>
        <v>50</v>
      </c>
    </row>
    <row r="9" spans="1:6" x14ac:dyDescent="0.25">
      <c r="A9" s="10">
        <v>3</v>
      </c>
      <c r="B9" s="16" t="s">
        <v>16</v>
      </c>
      <c r="C9" s="18" t="s">
        <v>17</v>
      </c>
      <c r="D9" s="13">
        <v>5</v>
      </c>
      <c r="E9" s="19"/>
      <c r="F9" s="20">
        <f t="shared" si="0"/>
        <v>5</v>
      </c>
    </row>
    <row r="10" spans="1:6" x14ac:dyDescent="0.25">
      <c r="A10" s="10">
        <v>4</v>
      </c>
      <c r="B10" s="16" t="s">
        <v>18</v>
      </c>
      <c r="C10" s="21" t="s">
        <v>19</v>
      </c>
      <c r="D10" s="13">
        <v>5</v>
      </c>
      <c r="E10" s="19"/>
      <c r="F10" s="20">
        <f t="shared" si="0"/>
        <v>5</v>
      </c>
    </row>
    <row r="11" spans="1:6" ht="25.5" x14ac:dyDescent="0.25">
      <c r="A11" s="10">
        <v>5</v>
      </c>
      <c r="B11" s="16" t="s">
        <v>20</v>
      </c>
      <c r="C11" s="22" t="s">
        <v>21</v>
      </c>
      <c r="D11" s="13">
        <v>568.03</v>
      </c>
      <c r="E11" s="23"/>
      <c r="F11" s="20">
        <f t="shared" si="0"/>
        <v>568.03</v>
      </c>
    </row>
    <row r="12" spans="1:6" ht="38.25" x14ac:dyDescent="0.25">
      <c r="A12" s="10">
        <v>6</v>
      </c>
      <c r="B12" s="16" t="s">
        <v>20</v>
      </c>
      <c r="C12" s="22" t="s">
        <v>22</v>
      </c>
      <c r="D12" s="13">
        <v>25</v>
      </c>
      <c r="E12" s="23"/>
      <c r="F12" s="20">
        <f t="shared" si="0"/>
        <v>25</v>
      </c>
    </row>
    <row r="13" spans="1:6" x14ac:dyDescent="0.25">
      <c r="A13" s="113">
        <v>7</v>
      </c>
      <c r="B13" s="16" t="s">
        <v>141</v>
      </c>
      <c r="C13" s="115" t="s">
        <v>142</v>
      </c>
      <c r="D13" s="13">
        <v>2046.4</v>
      </c>
      <c r="E13" s="14"/>
      <c r="F13" s="20">
        <f>SUM(D13:E13)</f>
        <v>2046.4</v>
      </c>
    </row>
    <row r="14" spans="1:6" x14ac:dyDescent="0.25">
      <c r="A14" s="114"/>
      <c r="B14" s="16" t="s">
        <v>25</v>
      </c>
      <c r="C14" s="116"/>
      <c r="D14" s="13">
        <v>46.26</v>
      </c>
      <c r="E14" s="24"/>
      <c r="F14" s="20">
        <f>SUM(D14:E14)</f>
        <v>46.26</v>
      </c>
    </row>
    <row r="15" spans="1:6" x14ac:dyDescent="0.25">
      <c r="A15" s="113">
        <v>8</v>
      </c>
      <c r="B15" s="16" t="s">
        <v>26</v>
      </c>
      <c r="C15" s="115" t="s">
        <v>143</v>
      </c>
      <c r="D15" s="13">
        <v>873.95</v>
      </c>
      <c r="E15" s="19"/>
      <c r="F15" s="20">
        <f t="shared" ref="F15:F21" si="1">D15+E15</f>
        <v>873.95</v>
      </c>
    </row>
    <row r="16" spans="1:6" x14ac:dyDescent="0.25">
      <c r="A16" s="114"/>
      <c r="B16" s="16" t="s">
        <v>28</v>
      </c>
      <c r="C16" s="116"/>
      <c r="D16" s="13">
        <v>15</v>
      </c>
      <c r="E16" s="19"/>
      <c r="F16" s="20">
        <f t="shared" si="1"/>
        <v>15</v>
      </c>
    </row>
    <row r="17" spans="1:6" ht="27" x14ac:dyDescent="0.25">
      <c r="A17" s="10">
        <v>9</v>
      </c>
      <c r="B17" s="16" t="s">
        <v>29</v>
      </c>
      <c r="C17" s="25" t="s">
        <v>30</v>
      </c>
      <c r="D17" s="13">
        <v>70</v>
      </c>
      <c r="E17" s="19"/>
      <c r="F17" s="20">
        <f t="shared" si="1"/>
        <v>70</v>
      </c>
    </row>
    <row r="18" spans="1:6" ht="21" customHeight="1" x14ac:dyDescent="0.25">
      <c r="A18" s="113">
        <v>10</v>
      </c>
      <c r="B18" s="16" t="s">
        <v>31</v>
      </c>
      <c r="C18" s="115" t="s">
        <v>32</v>
      </c>
      <c r="D18" s="13">
        <v>371.85</v>
      </c>
      <c r="E18" s="19"/>
      <c r="F18" s="20">
        <f t="shared" si="1"/>
        <v>371.85</v>
      </c>
    </row>
    <row r="19" spans="1:6" ht="21" customHeight="1" x14ac:dyDescent="0.25">
      <c r="A19" s="114"/>
      <c r="B19" s="16" t="s">
        <v>33</v>
      </c>
      <c r="C19" s="116"/>
      <c r="D19" s="13">
        <v>37</v>
      </c>
      <c r="E19" s="19"/>
      <c r="F19" s="20">
        <f t="shared" si="1"/>
        <v>37</v>
      </c>
    </row>
    <row r="20" spans="1:6" x14ac:dyDescent="0.25">
      <c r="A20" s="10">
        <v>11</v>
      </c>
      <c r="B20" s="16" t="s">
        <v>34</v>
      </c>
      <c r="C20" s="17" t="s">
        <v>35</v>
      </c>
      <c r="D20" s="13">
        <v>5</v>
      </c>
      <c r="E20" s="19"/>
      <c r="F20" s="20">
        <f t="shared" si="1"/>
        <v>5</v>
      </c>
    </row>
    <row r="21" spans="1:6" x14ac:dyDescent="0.25">
      <c r="A21" s="10">
        <v>12</v>
      </c>
      <c r="B21" s="16" t="s">
        <v>36</v>
      </c>
      <c r="C21" s="17" t="s">
        <v>37</v>
      </c>
      <c r="D21" s="13">
        <v>250</v>
      </c>
      <c r="E21" s="19"/>
      <c r="F21" s="20">
        <f t="shared" si="1"/>
        <v>250</v>
      </c>
    </row>
    <row r="22" spans="1:6" x14ac:dyDescent="0.25">
      <c r="A22" s="10">
        <v>13</v>
      </c>
      <c r="B22" s="16" t="s">
        <v>38</v>
      </c>
      <c r="C22" s="17" t="s">
        <v>39</v>
      </c>
      <c r="D22" s="19">
        <v>60</v>
      </c>
      <c r="E22" s="19"/>
      <c r="F22" s="20">
        <f>SUM(D22:E22)</f>
        <v>60</v>
      </c>
    </row>
    <row r="23" spans="1:6" ht="31.5" customHeight="1" x14ac:dyDescent="0.25">
      <c r="A23" s="10">
        <v>14</v>
      </c>
      <c r="B23" s="16" t="s">
        <v>40</v>
      </c>
      <c r="C23" s="22" t="s">
        <v>41</v>
      </c>
      <c r="D23" s="19">
        <v>232.23</v>
      </c>
      <c r="E23" s="19"/>
      <c r="F23" s="20">
        <f>SUM(D23:E23)</f>
        <v>232.23</v>
      </c>
    </row>
    <row r="24" spans="1:6" ht="21" customHeight="1" x14ac:dyDescent="0.25">
      <c r="A24" s="113">
        <v>15</v>
      </c>
      <c r="B24" s="16" t="s">
        <v>42</v>
      </c>
      <c r="C24" s="117" t="s">
        <v>43</v>
      </c>
      <c r="D24" s="19">
        <v>5209.43</v>
      </c>
      <c r="E24" s="19"/>
      <c r="F24" s="20">
        <f t="shared" ref="F24:F30" si="2">D24+E24</f>
        <v>5209.43</v>
      </c>
    </row>
    <row r="25" spans="1:6" ht="35.25" customHeight="1" x14ac:dyDescent="0.25">
      <c r="A25" s="114"/>
      <c r="B25" s="16" t="s">
        <v>28</v>
      </c>
      <c r="C25" s="118"/>
      <c r="D25" s="19">
        <v>123.8</v>
      </c>
      <c r="E25" s="19"/>
      <c r="F25" s="20">
        <f t="shared" si="2"/>
        <v>123.8</v>
      </c>
    </row>
    <row r="26" spans="1:6" ht="25.5" x14ac:dyDescent="0.25">
      <c r="A26" s="26">
        <v>16</v>
      </c>
      <c r="B26" s="16" t="s">
        <v>28</v>
      </c>
      <c r="C26" s="27" t="s">
        <v>44</v>
      </c>
      <c r="D26" s="19">
        <v>7</v>
      </c>
      <c r="E26" s="19"/>
      <c r="F26" s="20">
        <f t="shared" si="2"/>
        <v>7</v>
      </c>
    </row>
    <row r="27" spans="1:6" ht="24" x14ac:dyDescent="0.25">
      <c r="A27" s="10">
        <v>17</v>
      </c>
      <c r="B27" s="16" t="s">
        <v>45</v>
      </c>
      <c r="C27" s="28" t="s">
        <v>46</v>
      </c>
      <c r="D27" s="19">
        <v>241.69</v>
      </c>
      <c r="E27" s="19">
        <v>11.3</v>
      </c>
      <c r="F27" s="20">
        <f t="shared" si="2"/>
        <v>252.99</v>
      </c>
    </row>
    <row r="28" spans="1:6" x14ac:dyDescent="0.25">
      <c r="A28" s="10">
        <v>18</v>
      </c>
      <c r="B28" s="16" t="s">
        <v>47</v>
      </c>
      <c r="C28" s="22" t="s">
        <v>48</v>
      </c>
      <c r="D28" s="19">
        <v>765.59</v>
      </c>
      <c r="E28" s="19"/>
      <c r="F28" s="20">
        <f t="shared" si="2"/>
        <v>765.59</v>
      </c>
    </row>
    <row r="29" spans="1:6" ht="25.5" x14ac:dyDescent="0.25">
      <c r="A29" s="10">
        <v>19</v>
      </c>
      <c r="B29" s="16" t="s">
        <v>47</v>
      </c>
      <c r="C29" s="17" t="s">
        <v>49</v>
      </c>
      <c r="D29" s="19">
        <v>880</v>
      </c>
      <c r="E29" s="19"/>
      <c r="F29" s="19">
        <f t="shared" si="2"/>
        <v>880</v>
      </c>
    </row>
    <row r="30" spans="1:6" ht="25.5" x14ac:dyDescent="0.25">
      <c r="A30" s="10">
        <v>20</v>
      </c>
      <c r="B30" s="16" t="s">
        <v>50</v>
      </c>
      <c r="C30" s="12" t="s">
        <v>51</v>
      </c>
      <c r="D30" s="19">
        <v>250</v>
      </c>
      <c r="E30" s="19"/>
      <c r="F30" s="19">
        <f t="shared" si="2"/>
        <v>250</v>
      </c>
    </row>
    <row r="31" spans="1:6" x14ac:dyDescent="0.25">
      <c r="A31" s="10"/>
      <c r="B31" s="29"/>
      <c r="C31" s="21"/>
      <c r="D31" s="30"/>
      <c r="E31" s="30"/>
      <c r="F31" s="30"/>
    </row>
    <row r="32" spans="1:6" x14ac:dyDescent="0.25">
      <c r="A32" s="31"/>
      <c r="B32" s="31" t="s">
        <v>52</v>
      </c>
      <c r="C32" s="31"/>
      <c r="D32" s="32">
        <f>SUM(D7:D30)</f>
        <v>12298.230000000001</v>
      </c>
      <c r="E32" s="32">
        <f>SUM(E7:E31)</f>
        <v>11.3</v>
      </c>
      <c r="F32" s="32">
        <f>SUM(F7:F30)</f>
        <v>12309.53</v>
      </c>
    </row>
    <row r="33" spans="1:6" x14ac:dyDescent="0.25">
      <c r="A33" s="33"/>
      <c r="B33" s="33"/>
      <c r="C33" s="33"/>
      <c r="D33" s="34"/>
      <c r="E33" s="34"/>
      <c r="F33" s="34"/>
    </row>
    <row r="34" spans="1:6" x14ac:dyDescent="0.25">
      <c r="A34" s="33"/>
      <c r="B34" s="33"/>
      <c r="C34" s="33"/>
      <c r="D34" s="34"/>
      <c r="E34" s="34"/>
      <c r="F34" s="34"/>
    </row>
    <row r="35" spans="1:6" x14ac:dyDescent="0.25">
      <c r="A35" s="33"/>
      <c r="B35" s="33"/>
      <c r="C35" s="33"/>
      <c r="D35" s="34"/>
      <c r="E35" s="34"/>
      <c r="F35" s="34"/>
    </row>
    <row r="36" spans="1:6" x14ac:dyDescent="0.25">
      <c r="A36" s="33"/>
      <c r="B36" s="33"/>
      <c r="C36" s="33"/>
      <c r="D36" s="34"/>
      <c r="E36" s="34"/>
      <c r="F36" s="34"/>
    </row>
    <row r="37" spans="1:6" x14ac:dyDescent="0.25">
      <c r="A37" s="33"/>
      <c r="B37" s="33"/>
      <c r="C37" s="33"/>
      <c r="D37" s="34"/>
      <c r="E37" s="34"/>
      <c r="F37" s="34"/>
    </row>
    <row r="38" spans="1:6" x14ac:dyDescent="0.25">
      <c r="A38" s="33"/>
      <c r="B38" s="33"/>
      <c r="C38" s="33"/>
      <c r="D38" s="34"/>
      <c r="E38" s="34"/>
      <c r="F38" s="34"/>
    </row>
    <row r="39" spans="1:6" x14ac:dyDescent="0.25">
      <c r="A39" s="33"/>
      <c r="B39" s="33"/>
      <c r="C39" s="33"/>
      <c r="D39" s="34"/>
      <c r="E39" s="34"/>
      <c r="F39" s="34"/>
    </row>
    <row r="40" spans="1:6" x14ac:dyDescent="0.25">
      <c r="A40" s="119" t="s">
        <v>53</v>
      </c>
      <c r="B40" s="119"/>
      <c r="C40" s="119"/>
      <c r="D40" s="119"/>
      <c r="E40" s="119"/>
      <c r="F40" s="119"/>
    </row>
    <row r="41" spans="1:6" x14ac:dyDescent="0.25">
      <c r="A41" s="35"/>
      <c r="B41" s="35"/>
      <c r="C41" s="35"/>
      <c r="D41" s="35"/>
      <c r="E41" s="35"/>
      <c r="F41" s="35"/>
    </row>
    <row r="42" spans="1:6" x14ac:dyDescent="0.25">
      <c r="A42" s="35"/>
      <c r="B42" s="35"/>
      <c r="C42" s="35"/>
      <c r="D42" s="35"/>
      <c r="E42" s="35"/>
      <c r="F42" s="35"/>
    </row>
    <row r="43" spans="1:6" x14ac:dyDescent="0.25">
      <c r="A43" s="35"/>
      <c r="B43" s="35"/>
      <c r="C43" s="35"/>
      <c r="D43" s="35"/>
      <c r="E43" s="35"/>
      <c r="F43" s="35"/>
    </row>
    <row r="44" spans="1:6" ht="33.75" customHeight="1" x14ac:dyDescent="0.25">
      <c r="A44" s="120" t="s">
        <v>54</v>
      </c>
      <c r="B44" s="120"/>
      <c r="C44" s="120"/>
      <c r="D44" s="120"/>
      <c r="E44" s="120"/>
      <c r="F44" s="120"/>
    </row>
    <row r="45" spans="1:6" x14ac:dyDescent="0.25">
      <c r="A45" s="36"/>
      <c r="B45" s="36"/>
      <c r="C45" s="36"/>
      <c r="D45" s="36"/>
      <c r="E45" s="36"/>
      <c r="F45" s="36" t="s">
        <v>5</v>
      </c>
    </row>
    <row r="46" spans="1:6" ht="36" x14ac:dyDescent="0.25">
      <c r="A46" s="37" t="s">
        <v>55</v>
      </c>
      <c r="B46" s="37" t="s">
        <v>7</v>
      </c>
      <c r="C46" s="37" t="s">
        <v>8</v>
      </c>
      <c r="D46" s="8" t="s">
        <v>9</v>
      </c>
      <c r="E46" s="9" t="s">
        <v>10</v>
      </c>
      <c r="F46" s="8" t="s">
        <v>11</v>
      </c>
    </row>
    <row r="47" spans="1:6" x14ac:dyDescent="0.25">
      <c r="A47" s="38" t="s">
        <v>56</v>
      </c>
      <c r="B47" s="38" t="s">
        <v>57</v>
      </c>
      <c r="C47" s="38" t="s">
        <v>58</v>
      </c>
      <c r="D47" s="39">
        <f>D48</f>
        <v>12</v>
      </c>
      <c r="E47" s="39"/>
      <c r="F47" s="39">
        <f>F48</f>
        <v>12</v>
      </c>
    </row>
    <row r="48" spans="1:6" ht="25.5" x14ac:dyDescent="0.25">
      <c r="A48" s="40"/>
      <c r="B48" s="40"/>
      <c r="C48" s="40" t="s">
        <v>59</v>
      </c>
      <c r="D48" s="41">
        <v>12</v>
      </c>
      <c r="E48" s="41"/>
      <c r="F48" s="41">
        <f>D48+E48</f>
        <v>12</v>
      </c>
    </row>
    <row r="49" spans="1:6" x14ac:dyDescent="0.25">
      <c r="A49" s="38" t="s">
        <v>60</v>
      </c>
      <c r="B49" s="38" t="s">
        <v>34</v>
      </c>
      <c r="C49" s="38" t="s">
        <v>61</v>
      </c>
      <c r="D49" s="39">
        <f>D50</f>
        <v>1467.75</v>
      </c>
      <c r="E49" s="39"/>
      <c r="F49" s="39">
        <f>D49+E49</f>
        <v>1467.75</v>
      </c>
    </row>
    <row r="50" spans="1:6" x14ac:dyDescent="0.25">
      <c r="A50" s="40"/>
      <c r="B50" s="40"/>
      <c r="C50" s="40" t="s">
        <v>62</v>
      </c>
      <c r="D50" s="41">
        <f>D51</f>
        <v>1467.75</v>
      </c>
      <c r="E50" s="41"/>
      <c r="F50" s="41">
        <f>SUM(D50:E50)</f>
        <v>1467.75</v>
      </c>
    </row>
    <row r="51" spans="1:6" ht="25.5" x14ac:dyDescent="0.25">
      <c r="A51" s="40"/>
      <c r="B51" s="40"/>
      <c r="C51" s="40" t="s">
        <v>63</v>
      </c>
      <c r="D51" s="41">
        <v>1467.75</v>
      </c>
      <c r="E51" s="41"/>
      <c r="F51" s="41">
        <f>SUM(D51:E51)</f>
        <v>1467.75</v>
      </c>
    </row>
    <row r="52" spans="1:6" x14ac:dyDescent="0.25">
      <c r="A52" s="42" t="s">
        <v>64</v>
      </c>
      <c r="B52" s="43" t="s">
        <v>65</v>
      </c>
      <c r="C52" s="43" t="s">
        <v>66</v>
      </c>
      <c r="D52" s="44">
        <f>D53+D54+D55+D56+D57+D58+D59+D60+D61+D62+D63+D64+D65+D66+D67+D68+D78+D69+D70+D71+D72+D73+D74+D75+D76+D77</f>
        <v>978.09000000000015</v>
      </c>
      <c r="E52" s="44"/>
      <c r="F52" s="44">
        <f>E52+D52</f>
        <v>978.09000000000015</v>
      </c>
    </row>
    <row r="53" spans="1:6" x14ac:dyDescent="0.25">
      <c r="A53" s="16">
        <v>1</v>
      </c>
      <c r="B53" s="45"/>
      <c r="C53" s="46" t="s">
        <v>67</v>
      </c>
      <c r="D53" s="47">
        <v>43</v>
      </c>
      <c r="E53" s="48"/>
      <c r="F53" s="48">
        <f t="shared" ref="F53:F78" si="3">D53+E53</f>
        <v>43</v>
      </c>
    </row>
    <row r="54" spans="1:6" x14ac:dyDescent="0.25">
      <c r="A54" s="16">
        <v>2</v>
      </c>
      <c r="B54" s="45"/>
      <c r="C54" s="46" t="s">
        <v>68</v>
      </c>
      <c r="D54" s="47">
        <v>179.5</v>
      </c>
      <c r="E54" s="48"/>
      <c r="F54" s="48">
        <f t="shared" si="3"/>
        <v>179.5</v>
      </c>
    </row>
    <row r="55" spans="1:6" x14ac:dyDescent="0.25">
      <c r="A55" s="16">
        <v>3</v>
      </c>
      <c r="B55" s="45"/>
      <c r="C55" s="49" t="s">
        <v>69</v>
      </c>
      <c r="D55" s="47">
        <v>65.09</v>
      </c>
      <c r="E55" s="48"/>
      <c r="F55" s="48">
        <f t="shared" si="3"/>
        <v>65.09</v>
      </c>
    </row>
    <row r="56" spans="1:6" x14ac:dyDescent="0.25">
      <c r="A56" s="16">
        <v>4</v>
      </c>
      <c r="B56" s="45"/>
      <c r="C56" s="49" t="s">
        <v>70</v>
      </c>
      <c r="D56" s="47">
        <v>18</v>
      </c>
      <c r="E56" s="50"/>
      <c r="F56" s="48">
        <f t="shared" si="3"/>
        <v>18</v>
      </c>
    </row>
    <row r="57" spans="1:6" x14ac:dyDescent="0.25">
      <c r="A57" s="16">
        <v>5</v>
      </c>
      <c r="B57" s="45"/>
      <c r="C57" s="49" t="s">
        <v>71</v>
      </c>
      <c r="D57" s="47">
        <v>0</v>
      </c>
      <c r="E57" s="48"/>
      <c r="F57" s="48">
        <f t="shared" si="3"/>
        <v>0</v>
      </c>
    </row>
    <row r="58" spans="1:6" x14ac:dyDescent="0.25">
      <c r="A58" s="16">
        <v>6</v>
      </c>
      <c r="B58" s="45"/>
      <c r="C58" s="51" t="s">
        <v>72</v>
      </c>
      <c r="D58" s="47">
        <v>60</v>
      </c>
      <c r="E58" s="48"/>
      <c r="F58" s="48">
        <f t="shared" si="3"/>
        <v>60</v>
      </c>
    </row>
    <row r="59" spans="1:6" x14ac:dyDescent="0.25">
      <c r="A59" s="16">
        <v>7</v>
      </c>
      <c r="B59" s="45"/>
      <c r="C59" s="51" t="s">
        <v>73</v>
      </c>
      <c r="D59" s="47">
        <v>77.8</v>
      </c>
      <c r="E59" s="48"/>
      <c r="F59" s="48">
        <f t="shared" si="3"/>
        <v>77.8</v>
      </c>
    </row>
    <row r="60" spans="1:6" x14ac:dyDescent="0.25">
      <c r="A60" s="16">
        <f t="shared" ref="A60:A67" si="4">A59+1</f>
        <v>8</v>
      </c>
      <c r="B60" s="45"/>
      <c r="C60" s="51" t="s">
        <v>74</v>
      </c>
      <c r="D60" s="47">
        <v>3</v>
      </c>
      <c r="E60" s="48"/>
      <c r="F60" s="48">
        <f t="shared" si="3"/>
        <v>3</v>
      </c>
    </row>
    <row r="61" spans="1:6" x14ac:dyDescent="0.25">
      <c r="A61" s="16">
        <f t="shared" si="4"/>
        <v>9</v>
      </c>
      <c r="B61" s="45"/>
      <c r="C61" s="51" t="s">
        <v>75</v>
      </c>
      <c r="D61" s="47">
        <v>0</v>
      </c>
      <c r="E61" s="48"/>
      <c r="F61" s="48">
        <f t="shared" si="3"/>
        <v>0</v>
      </c>
    </row>
    <row r="62" spans="1:6" x14ac:dyDescent="0.25">
      <c r="A62" s="16">
        <f t="shared" si="4"/>
        <v>10</v>
      </c>
      <c r="B62" s="45"/>
      <c r="C62" s="51" t="s">
        <v>76</v>
      </c>
      <c r="D62" s="47">
        <v>38</v>
      </c>
      <c r="E62" s="48"/>
      <c r="F62" s="48">
        <f t="shared" si="3"/>
        <v>38</v>
      </c>
    </row>
    <row r="63" spans="1:6" x14ac:dyDescent="0.25">
      <c r="A63" s="16">
        <f t="shared" si="4"/>
        <v>11</v>
      </c>
      <c r="B63" s="45"/>
      <c r="C63" s="51" t="s">
        <v>77</v>
      </c>
      <c r="D63" s="47">
        <v>70</v>
      </c>
      <c r="E63" s="48"/>
      <c r="F63" s="48">
        <f t="shared" si="3"/>
        <v>70</v>
      </c>
    </row>
    <row r="64" spans="1:6" x14ac:dyDescent="0.25">
      <c r="A64" s="16">
        <f t="shared" si="4"/>
        <v>12</v>
      </c>
      <c r="B64" s="45"/>
      <c r="C64" s="51" t="s">
        <v>78</v>
      </c>
      <c r="D64" s="47">
        <v>29</v>
      </c>
      <c r="E64" s="48"/>
      <c r="F64" s="48">
        <f t="shared" si="3"/>
        <v>29</v>
      </c>
    </row>
    <row r="65" spans="1:6" x14ac:dyDescent="0.25">
      <c r="A65" s="16">
        <f t="shared" si="4"/>
        <v>13</v>
      </c>
      <c r="B65" s="45"/>
      <c r="C65" s="51" t="s">
        <v>79</v>
      </c>
      <c r="D65" s="47">
        <v>13</v>
      </c>
      <c r="E65" s="48"/>
      <c r="F65" s="48">
        <f t="shared" si="3"/>
        <v>13</v>
      </c>
    </row>
    <row r="66" spans="1:6" x14ac:dyDescent="0.25">
      <c r="A66" s="16">
        <f t="shared" si="4"/>
        <v>14</v>
      </c>
      <c r="B66" s="45"/>
      <c r="C66" s="51" t="s">
        <v>80</v>
      </c>
      <c r="D66" s="47">
        <v>0</v>
      </c>
      <c r="E66" s="48"/>
      <c r="F66" s="48">
        <f t="shared" si="3"/>
        <v>0</v>
      </c>
    </row>
    <row r="67" spans="1:6" x14ac:dyDescent="0.25">
      <c r="A67" s="16">
        <f t="shared" si="4"/>
        <v>15</v>
      </c>
      <c r="B67" s="45"/>
      <c r="C67" s="51" t="s">
        <v>81</v>
      </c>
      <c r="D67" s="47">
        <v>5</v>
      </c>
      <c r="E67" s="48"/>
      <c r="F67" s="48">
        <f t="shared" si="3"/>
        <v>5</v>
      </c>
    </row>
    <row r="68" spans="1:6" x14ac:dyDescent="0.25">
      <c r="A68" s="52">
        <v>16</v>
      </c>
      <c r="B68" s="53"/>
      <c r="C68" s="51" t="s">
        <v>82</v>
      </c>
      <c r="D68" s="54">
        <v>18</v>
      </c>
      <c r="E68" s="55"/>
      <c r="F68" s="55">
        <f t="shared" si="3"/>
        <v>18</v>
      </c>
    </row>
    <row r="69" spans="1:6" x14ac:dyDescent="0.25">
      <c r="A69" s="52">
        <v>17</v>
      </c>
      <c r="B69" s="53"/>
      <c r="C69" s="51" t="s">
        <v>83</v>
      </c>
      <c r="D69" s="54">
        <v>4.0999999999999996</v>
      </c>
      <c r="E69" s="55"/>
      <c r="F69" s="55">
        <f t="shared" si="3"/>
        <v>4.0999999999999996</v>
      </c>
    </row>
    <row r="70" spans="1:6" x14ac:dyDescent="0.25">
      <c r="A70" s="56">
        <v>18</v>
      </c>
      <c r="B70" s="57"/>
      <c r="C70" s="51" t="s">
        <v>84</v>
      </c>
      <c r="D70" s="58">
        <v>4.0999999999999996</v>
      </c>
      <c r="E70" s="58"/>
      <c r="F70" s="55">
        <f t="shared" si="3"/>
        <v>4.0999999999999996</v>
      </c>
    </row>
    <row r="71" spans="1:6" x14ac:dyDescent="0.25">
      <c r="A71" s="16">
        <v>19</v>
      </c>
      <c r="B71" s="45"/>
      <c r="C71" s="51" t="s">
        <v>85</v>
      </c>
      <c r="D71" s="47">
        <v>5</v>
      </c>
      <c r="E71" s="48"/>
      <c r="F71" s="55">
        <f t="shared" si="3"/>
        <v>5</v>
      </c>
    </row>
    <row r="72" spans="1:6" x14ac:dyDescent="0.25">
      <c r="A72" s="16">
        <v>20</v>
      </c>
      <c r="B72" s="45"/>
      <c r="C72" s="59" t="s">
        <v>86</v>
      </c>
      <c r="D72" s="47">
        <v>5</v>
      </c>
      <c r="E72" s="48"/>
      <c r="F72" s="48">
        <f t="shared" si="3"/>
        <v>5</v>
      </c>
    </row>
    <row r="73" spans="1:6" x14ac:dyDescent="0.25">
      <c r="A73" s="60">
        <v>21</v>
      </c>
      <c r="B73" s="45"/>
      <c r="C73" s="59" t="s">
        <v>87</v>
      </c>
      <c r="D73" s="61">
        <v>18</v>
      </c>
      <c r="E73" s="62"/>
      <c r="F73" s="48">
        <f t="shared" si="3"/>
        <v>18</v>
      </c>
    </row>
    <row r="74" spans="1:6" x14ac:dyDescent="0.25">
      <c r="A74" s="60">
        <v>22</v>
      </c>
      <c r="B74" s="45"/>
      <c r="C74" s="59" t="s">
        <v>88</v>
      </c>
      <c r="D74" s="61">
        <v>7</v>
      </c>
      <c r="E74" s="62"/>
      <c r="F74" s="48">
        <f t="shared" si="3"/>
        <v>7</v>
      </c>
    </row>
    <row r="75" spans="1:6" x14ac:dyDescent="0.25">
      <c r="A75" s="60">
        <v>23</v>
      </c>
      <c r="B75" s="45"/>
      <c r="C75" s="59" t="s">
        <v>89</v>
      </c>
      <c r="D75" s="61">
        <v>15</v>
      </c>
      <c r="E75" s="62"/>
      <c r="F75" s="48">
        <f t="shared" si="3"/>
        <v>15</v>
      </c>
    </row>
    <row r="76" spans="1:6" x14ac:dyDescent="0.25">
      <c r="A76" s="60">
        <v>24</v>
      </c>
      <c r="B76" s="45"/>
      <c r="C76" s="59" t="s">
        <v>90</v>
      </c>
      <c r="D76" s="61">
        <v>130</v>
      </c>
      <c r="E76" s="62"/>
      <c r="F76" s="48">
        <f t="shared" si="3"/>
        <v>130</v>
      </c>
    </row>
    <row r="77" spans="1:6" x14ac:dyDescent="0.25">
      <c r="A77" s="60">
        <v>25</v>
      </c>
      <c r="B77" s="45"/>
      <c r="C77" s="59" t="s">
        <v>91</v>
      </c>
      <c r="D77" s="61">
        <v>73</v>
      </c>
      <c r="E77" s="62"/>
      <c r="F77" s="48">
        <f t="shared" si="3"/>
        <v>73</v>
      </c>
    </row>
    <row r="78" spans="1:6" x14ac:dyDescent="0.25">
      <c r="A78" s="60">
        <v>26</v>
      </c>
      <c r="B78" s="63" t="s">
        <v>92</v>
      </c>
      <c r="C78" s="59" t="s">
        <v>93</v>
      </c>
      <c r="D78" s="61">
        <v>97.5</v>
      </c>
      <c r="E78" s="62"/>
      <c r="F78" s="48">
        <f t="shared" si="3"/>
        <v>97.5</v>
      </c>
    </row>
    <row r="79" spans="1:6" x14ac:dyDescent="0.25">
      <c r="A79" s="16"/>
      <c r="B79" s="45"/>
      <c r="C79" s="37"/>
      <c r="D79" s="44"/>
      <c r="E79" s="44"/>
      <c r="F79" s="44"/>
    </row>
    <row r="80" spans="1:6" x14ac:dyDescent="0.25">
      <c r="A80" s="64"/>
      <c r="B80" s="121" t="s">
        <v>94</v>
      </c>
      <c r="C80" s="122"/>
      <c r="D80" s="65">
        <f>D47+D49+D52</f>
        <v>2457.84</v>
      </c>
      <c r="E80" s="65"/>
      <c r="F80" s="65">
        <f>SUM(D80:E80)</f>
        <v>2457.84</v>
      </c>
    </row>
    <row r="82" spans="2:6" x14ac:dyDescent="0.25">
      <c r="B82" s="66" t="s">
        <v>95</v>
      </c>
      <c r="C82" s="66"/>
      <c r="D82" s="66"/>
      <c r="E82" s="67" t="s">
        <v>96</v>
      </c>
      <c r="F82" s="67"/>
    </row>
    <row r="83" spans="2:6" x14ac:dyDescent="0.25">
      <c r="B83" s="66" t="s">
        <v>97</v>
      </c>
      <c r="C83" s="66"/>
      <c r="D83" s="66"/>
      <c r="E83" s="67" t="s">
        <v>98</v>
      </c>
      <c r="F83" s="67"/>
    </row>
    <row r="129" spans="1:6" ht="15.75" x14ac:dyDescent="0.25">
      <c r="A129" s="1" t="s">
        <v>99</v>
      </c>
      <c r="B129" s="1"/>
      <c r="C129" s="1"/>
      <c r="D129" s="1"/>
      <c r="E129" s="1"/>
      <c r="F129" s="1"/>
    </row>
    <row r="130" spans="1:6" ht="15.75" x14ac:dyDescent="0.25">
      <c r="A130" s="1" t="s">
        <v>1</v>
      </c>
      <c r="B130" s="1"/>
      <c r="C130" s="1" t="s">
        <v>2</v>
      </c>
      <c r="D130" s="2"/>
      <c r="E130" s="2"/>
    </row>
    <row r="131" spans="1:6" ht="15.75" x14ac:dyDescent="0.25">
      <c r="A131" s="1" t="s">
        <v>3</v>
      </c>
      <c r="B131" s="1"/>
      <c r="C131" s="1"/>
      <c r="D131" s="1"/>
      <c r="E131" s="1"/>
      <c r="F131" s="1"/>
    </row>
    <row r="132" spans="1:6" ht="35.25" customHeight="1" x14ac:dyDescent="0.25">
      <c r="A132" s="112" t="s">
        <v>4</v>
      </c>
      <c r="B132" s="112"/>
      <c r="C132" s="112"/>
      <c r="D132" s="112"/>
      <c r="E132" s="112"/>
      <c r="F132" s="112"/>
    </row>
    <row r="133" spans="1:6" ht="15.75" x14ac:dyDescent="0.25">
      <c r="A133" s="1"/>
      <c r="B133" s="3"/>
      <c r="C133" s="1"/>
      <c r="D133" s="4"/>
      <c r="E133" s="4"/>
      <c r="F133" s="1" t="s">
        <v>5</v>
      </c>
    </row>
    <row r="134" spans="1:6" ht="45.75" customHeight="1" x14ac:dyDescent="0.25">
      <c r="A134" s="5" t="s">
        <v>6</v>
      </c>
      <c r="B134" s="5" t="s">
        <v>7</v>
      </c>
      <c r="C134" s="7" t="s">
        <v>8</v>
      </c>
      <c r="D134" s="8" t="s">
        <v>100</v>
      </c>
      <c r="E134" s="68" t="s">
        <v>10</v>
      </c>
      <c r="F134" s="8" t="s">
        <v>9</v>
      </c>
    </row>
    <row r="135" spans="1:6" ht="25.5" x14ac:dyDescent="0.25">
      <c r="A135" s="10">
        <v>1</v>
      </c>
      <c r="B135" s="11" t="s">
        <v>12</v>
      </c>
      <c r="C135" s="12" t="s">
        <v>13</v>
      </c>
      <c r="D135" s="13">
        <v>160</v>
      </c>
      <c r="E135" s="14"/>
      <c r="F135" s="15">
        <f t="shared" ref="F135:F140" si="5">D135+E135</f>
        <v>160</v>
      </c>
    </row>
    <row r="136" spans="1:6" x14ac:dyDescent="0.25">
      <c r="A136" s="10">
        <v>2</v>
      </c>
      <c r="B136" s="16" t="s">
        <v>14</v>
      </c>
      <c r="C136" s="17" t="s">
        <v>15</v>
      </c>
      <c r="D136" s="13">
        <v>50</v>
      </c>
      <c r="E136" s="14"/>
      <c r="F136" s="15">
        <f t="shared" si="5"/>
        <v>50</v>
      </c>
    </row>
    <row r="137" spans="1:6" x14ac:dyDescent="0.25">
      <c r="A137" s="10">
        <v>3</v>
      </c>
      <c r="B137" s="16" t="s">
        <v>16</v>
      </c>
      <c r="C137" s="18" t="s">
        <v>17</v>
      </c>
      <c r="D137" s="13">
        <v>5</v>
      </c>
      <c r="E137" s="19"/>
      <c r="F137" s="20">
        <f t="shared" si="5"/>
        <v>5</v>
      </c>
    </row>
    <row r="138" spans="1:6" x14ac:dyDescent="0.25">
      <c r="A138" s="10">
        <v>4</v>
      </c>
      <c r="B138" s="16" t="s">
        <v>18</v>
      </c>
      <c r="C138" s="21" t="s">
        <v>19</v>
      </c>
      <c r="D138" s="13">
        <v>5</v>
      </c>
      <c r="E138" s="19"/>
      <c r="F138" s="20">
        <f t="shared" si="5"/>
        <v>5</v>
      </c>
    </row>
    <row r="139" spans="1:6" ht="25.5" x14ac:dyDescent="0.25">
      <c r="A139" s="10">
        <v>5</v>
      </c>
      <c r="B139" s="16" t="s">
        <v>20</v>
      </c>
      <c r="C139" s="22" t="s">
        <v>21</v>
      </c>
      <c r="D139" s="13">
        <v>568.03</v>
      </c>
      <c r="E139" s="23"/>
      <c r="F139" s="20">
        <f t="shared" si="5"/>
        <v>568.03</v>
      </c>
    </row>
    <row r="140" spans="1:6" ht="38.25" x14ac:dyDescent="0.25">
      <c r="A140" s="10">
        <v>6</v>
      </c>
      <c r="B140" s="16" t="s">
        <v>20</v>
      </c>
      <c r="C140" s="22" t="s">
        <v>22</v>
      </c>
      <c r="D140" s="13">
        <v>25</v>
      </c>
      <c r="E140" s="23"/>
      <c r="F140" s="20">
        <f t="shared" si="5"/>
        <v>25</v>
      </c>
    </row>
    <row r="141" spans="1:6" x14ac:dyDescent="0.25">
      <c r="A141" s="113">
        <v>7</v>
      </c>
      <c r="B141" s="16" t="s">
        <v>23</v>
      </c>
      <c r="C141" s="115" t="s">
        <v>24</v>
      </c>
      <c r="D141" s="13">
        <v>2046.4</v>
      </c>
      <c r="E141" s="14"/>
      <c r="F141" s="20">
        <f>SUM(D141:E141)</f>
        <v>2046.4</v>
      </c>
    </row>
    <row r="142" spans="1:6" x14ac:dyDescent="0.25">
      <c r="A142" s="114"/>
      <c r="B142" s="16" t="s">
        <v>25</v>
      </c>
      <c r="C142" s="116"/>
      <c r="D142" s="13">
        <v>46.26</v>
      </c>
      <c r="E142" s="24"/>
      <c r="F142" s="20">
        <f>SUM(D142:E142)</f>
        <v>46.26</v>
      </c>
    </row>
    <row r="143" spans="1:6" x14ac:dyDescent="0.25">
      <c r="A143" s="113">
        <v>8</v>
      </c>
      <c r="B143" s="16" t="s">
        <v>26</v>
      </c>
      <c r="C143" s="115" t="s">
        <v>27</v>
      </c>
      <c r="D143" s="13">
        <v>873.95</v>
      </c>
      <c r="E143" s="19"/>
      <c r="F143" s="20">
        <f t="shared" ref="F143:F149" si="6">D143+E143</f>
        <v>873.95</v>
      </c>
    </row>
    <row r="144" spans="1:6" x14ac:dyDescent="0.25">
      <c r="A144" s="114"/>
      <c r="B144" s="16" t="s">
        <v>28</v>
      </c>
      <c r="C144" s="116"/>
      <c r="D144" s="13">
        <v>15</v>
      </c>
      <c r="E144" s="19"/>
      <c r="F144" s="20">
        <f t="shared" si="6"/>
        <v>15</v>
      </c>
    </row>
    <row r="145" spans="1:6" ht="27" x14ac:dyDescent="0.25">
      <c r="A145" s="10">
        <v>9</v>
      </c>
      <c r="B145" s="16" t="s">
        <v>29</v>
      </c>
      <c r="C145" s="25" t="s">
        <v>30</v>
      </c>
      <c r="D145" s="13">
        <v>70</v>
      </c>
      <c r="E145" s="19"/>
      <c r="F145" s="20">
        <f t="shared" si="6"/>
        <v>70</v>
      </c>
    </row>
    <row r="146" spans="1:6" x14ac:dyDescent="0.25">
      <c r="A146" s="113">
        <v>10</v>
      </c>
      <c r="B146" s="16" t="s">
        <v>31</v>
      </c>
      <c r="C146" s="115" t="s">
        <v>32</v>
      </c>
      <c r="D146" s="13">
        <v>371.85</v>
      </c>
      <c r="E146" s="19"/>
      <c r="F146" s="20">
        <f t="shared" si="6"/>
        <v>371.85</v>
      </c>
    </row>
    <row r="147" spans="1:6" ht="23.25" customHeight="1" x14ac:dyDescent="0.25">
      <c r="A147" s="114"/>
      <c r="B147" s="16" t="s">
        <v>33</v>
      </c>
      <c r="C147" s="116"/>
      <c r="D147" s="13">
        <v>37</v>
      </c>
      <c r="E147" s="19"/>
      <c r="F147" s="20">
        <f t="shared" si="6"/>
        <v>37</v>
      </c>
    </row>
    <row r="148" spans="1:6" x14ac:dyDescent="0.25">
      <c r="A148" s="10">
        <v>11</v>
      </c>
      <c r="B148" s="16" t="s">
        <v>34</v>
      </c>
      <c r="C148" s="17" t="s">
        <v>35</v>
      </c>
      <c r="D148" s="13">
        <v>5</v>
      </c>
      <c r="E148" s="19"/>
      <c r="F148" s="20">
        <f t="shared" si="6"/>
        <v>5</v>
      </c>
    </row>
    <row r="149" spans="1:6" x14ac:dyDescent="0.25">
      <c r="A149" s="10">
        <v>12</v>
      </c>
      <c r="B149" s="16" t="s">
        <v>36</v>
      </c>
      <c r="C149" s="17" t="s">
        <v>37</v>
      </c>
      <c r="D149" s="13">
        <v>250</v>
      </c>
      <c r="E149" s="19"/>
      <c r="F149" s="20">
        <f t="shared" si="6"/>
        <v>250</v>
      </c>
    </row>
    <row r="150" spans="1:6" x14ac:dyDescent="0.25">
      <c r="A150" s="10">
        <v>13</v>
      </c>
      <c r="B150" s="16" t="s">
        <v>38</v>
      </c>
      <c r="C150" s="17" t="s">
        <v>39</v>
      </c>
      <c r="D150" s="19">
        <v>60</v>
      </c>
      <c r="E150" s="19"/>
      <c r="F150" s="20">
        <f>SUM(D150:E150)</f>
        <v>60</v>
      </c>
    </row>
    <row r="151" spans="1:6" ht="25.5" x14ac:dyDescent="0.25">
      <c r="A151" s="10">
        <v>14</v>
      </c>
      <c r="B151" s="16" t="s">
        <v>40</v>
      </c>
      <c r="C151" s="22" t="s">
        <v>41</v>
      </c>
      <c r="D151" s="19">
        <v>232.23</v>
      </c>
      <c r="E151" s="19"/>
      <c r="F151" s="20">
        <f>SUM(D151:E151)</f>
        <v>232.23</v>
      </c>
    </row>
    <row r="152" spans="1:6" ht="18.75" customHeight="1" x14ac:dyDescent="0.25">
      <c r="A152" s="113">
        <v>15</v>
      </c>
      <c r="B152" s="16" t="s">
        <v>42</v>
      </c>
      <c r="C152" s="117" t="s">
        <v>43</v>
      </c>
      <c r="D152" s="19">
        <v>5209.43</v>
      </c>
      <c r="E152" s="19"/>
      <c r="F152" s="20">
        <f t="shared" ref="F152:F158" si="7">D152+E152</f>
        <v>5209.43</v>
      </c>
    </row>
    <row r="153" spans="1:6" ht="18.75" customHeight="1" x14ac:dyDescent="0.25">
      <c r="A153" s="114"/>
      <c r="B153" s="16" t="s">
        <v>28</v>
      </c>
      <c r="C153" s="118"/>
      <c r="D153" s="19">
        <v>123.8</v>
      </c>
      <c r="E153" s="19"/>
      <c r="F153" s="20">
        <f t="shared" si="7"/>
        <v>123.8</v>
      </c>
    </row>
    <row r="154" spans="1:6" ht="25.5" x14ac:dyDescent="0.25">
      <c r="A154" s="26">
        <v>16</v>
      </c>
      <c r="B154" s="16" t="s">
        <v>28</v>
      </c>
      <c r="C154" s="27" t="s">
        <v>44</v>
      </c>
      <c r="D154" s="19">
        <v>7</v>
      </c>
      <c r="E154" s="19"/>
      <c r="F154" s="20">
        <f t="shared" si="7"/>
        <v>7</v>
      </c>
    </row>
    <row r="155" spans="1:6" ht="27" customHeight="1" x14ac:dyDescent="0.25">
      <c r="A155" s="10">
        <v>17</v>
      </c>
      <c r="B155" s="16" t="s">
        <v>45</v>
      </c>
      <c r="C155" s="28" t="s">
        <v>46</v>
      </c>
      <c r="D155" s="19">
        <v>200</v>
      </c>
      <c r="E155" s="19">
        <v>41.69</v>
      </c>
      <c r="F155" s="20">
        <f t="shared" si="7"/>
        <v>241.69</v>
      </c>
    </row>
    <row r="156" spans="1:6" x14ac:dyDescent="0.25">
      <c r="A156" s="10">
        <v>18</v>
      </c>
      <c r="B156" s="16" t="s">
        <v>47</v>
      </c>
      <c r="C156" s="22" t="s">
        <v>48</v>
      </c>
      <c r="D156" s="19">
        <v>765.59</v>
      </c>
      <c r="E156" s="19"/>
      <c r="F156" s="20">
        <f t="shared" si="7"/>
        <v>765.59</v>
      </c>
    </row>
    <row r="157" spans="1:6" ht="25.5" x14ac:dyDescent="0.25">
      <c r="A157" s="10">
        <v>19</v>
      </c>
      <c r="B157" s="16" t="s">
        <v>47</v>
      </c>
      <c r="C157" s="17" t="s">
        <v>49</v>
      </c>
      <c r="D157" s="19">
        <v>880</v>
      </c>
      <c r="E157" s="19"/>
      <c r="F157" s="19">
        <f t="shared" si="7"/>
        <v>880</v>
      </c>
    </row>
    <row r="158" spans="1:6" ht="25.5" x14ac:dyDescent="0.25">
      <c r="A158" s="10">
        <v>20</v>
      </c>
      <c r="B158" s="16" t="s">
        <v>50</v>
      </c>
      <c r="C158" s="12" t="s">
        <v>51</v>
      </c>
      <c r="D158" s="19">
        <v>250</v>
      </c>
      <c r="E158" s="19"/>
      <c r="F158" s="19">
        <f t="shared" si="7"/>
        <v>250</v>
      </c>
    </row>
    <row r="159" spans="1:6" x14ac:dyDescent="0.25">
      <c r="A159" s="10"/>
      <c r="B159" s="29"/>
      <c r="C159" s="21"/>
      <c r="D159" s="30"/>
      <c r="E159" s="30"/>
      <c r="F159" s="30"/>
    </row>
    <row r="160" spans="1:6" x14ac:dyDescent="0.25">
      <c r="A160" s="31"/>
      <c r="B160" s="31" t="s">
        <v>52</v>
      </c>
      <c r="C160" s="31"/>
      <c r="D160" s="32">
        <f>SUM(D135:D158)</f>
        <v>12256.54</v>
      </c>
      <c r="E160" s="32">
        <f>SUM(E135:E159)</f>
        <v>41.69</v>
      </c>
      <c r="F160" s="32">
        <f>SUM(F135:F158)</f>
        <v>12298.230000000001</v>
      </c>
    </row>
    <row r="161" spans="1:6" x14ac:dyDescent="0.25">
      <c r="A161" s="33"/>
      <c r="B161" s="33"/>
      <c r="C161" s="33"/>
      <c r="D161" s="34"/>
      <c r="E161" s="34"/>
      <c r="F161" s="34"/>
    </row>
    <row r="162" spans="1:6" x14ac:dyDescent="0.25">
      <c r="A162" s="33"/>
      <c r="B162" s="33"/>
      <c r="C162" s="33"/>
      <c r="D162" s="34"/>
      <c r="E162" s="34"/>
      <c r="F162" s="34"/>
    </row>
    <row r="163" spans="1:6" x14ac:dyDescent="0.25">
      <c r="A163" s="33"/>
      <c r="B163" s="33"/>
      <c r="C163" s="33"/>
      <c r="D163" s="34"/>
      <c r="E163" s="34"/>
      <c r="F163" s="34"/>
    </row>
    <row r="164" spans="1:6" x14ac:dyDescent="0.25">
      <c r="A164" s="33"/>
      <c r="B164" s="33"/>
      <c r="C164" s="33"/>
      <c r="D164" s="34"/>
      <c r="E164" s="34"/>
      <c r="F164" s="34"/>
    </row>
    <row r="165" spans="1:6" x14ac:dyDescent="0.25">
      <c r="A165" s="33"/>
      <c r="B165" s="33"/>
      <c r="C165" s="33"/>
      <c r="D165" s="34"/>
      <c r="E165" s="34"/>
      <c r="F165" s="34"/>
    </row>
    <row r="166" spans="1:6" x14ac:dyDescent="0.25">
      <c r="A166" s="33"/>
      <c r="B166" s="33"/>
      <c r="C166" s="33"/>
      <c r="D166" s="34"/>
      <c r="E166" s="34"/>
      <c r="F166" s="34"/>
    </row>
    <row r="167" spans="1:6" x14ac:dyDescent="0.25">
      <c r="A167" s="33"/>
      <c r="B167" s="33"/>
      <c r="C167" s="33"/>
      <c r="D167" s="34"/>
      <c r="E167" s="34"/>
      <c r="F167" s="34"/>
    </row>
    <row r="168" spans="1:6" x14ac:dyDescent="0.25">
      <c r="A168" s="33"/>
      <c r="B168" s="33"/>
      <c r="C168" s="33"/>
      <c r="D168" s="34"/>
      <c r="E168" s="34"/>
      <c r="F168" s="34"/>
    </row>
    <row r="169" spans="1:6" x14ac:dyDescent="0.25">
      <c r="A169" s="33"/>
      <c r="B169" s="33"/>
      <c r="C169" s="33"/>
      <c r="D169" s="34"/>
      <c r="E169" s="34"/>
      <c r="F169" s="34"/>
    </row>
    <row r="170" spans="1:6" x14ac:dyDescent="0.25">
      <c r="A170" s="33"/>
      <c r="B170" s="33"/>
      <c r="C170" s="33"/>
      <c r="D170" s="34"/>
      <c r="E170" s="34"/>
      <c r="F170" s="34"/>
    </row>
    <row r="171" spans="1:6" x14ac:dyDescent="0.25">
      <c r="A171" s="33"/>
      <c r="B171" s="33"/>
      <c r="C171" s="33"/>
      <c r="D171" s="34"/>
      <c r="E171" s="34"/>
      <c r="F171" s="34"/>
    </row>
    <row r="172" spans="1:6" x14ac:dyDescent="0.25">
      <c r="A172" s="33"/>
      <c r="B172" s="33"/>
      <c r="C172" s="33"/>
      <c r="D172" s="34"/>
      <c r="E172" s="34"/>
      <c r="F172" s="34"/>
    </row>
    <row r="173" spans="1:6" x14ac:dyDescent="0.25">
      <c r="A173" s="119" t="s">
        <v>53</v>
      </c>
      <c r="B173" s="119"/>
      <c r="C173" s="119"/>
      <c r="D173" s="119"/>
      <c r="E173" s="119"/>
      <c r="F173" s="119"/>
    </row>
    <row r="174" spans="1:6" x14ac:dyDescent="0.25">
      <c r="A174" s="35"/>
      <c r="B174" s="35"/>
      <c r="C174" s="35"/>
      <c r="D174" s="35"/>
      <c r="E174" s="35"/>
      <c r="F174" s="35"/>
    </row>
    <row r="175" spans="1:6" x14ac:dyDescent="0.25">
      <c r="A175" s="35"/>
      <c r="B175" s="35"/>
      <c r="C175" s="35"/>
      <c r="D175" s="35"/>
      <c r="E175" s="35"/>
      <c r="F175" s="35"/>
    </row>
    <row r="176" spans="1:6" x14ac:dyDescent="0.25">
      <c r="A176" s="35"/>
      <c r="B176" s="35"/>
      <c r="C176" s="35"/>
      <c r="D176" s="35"/>
      <c r="E176" s="35"/>
      <c r="F176" s="35"/>
    </row>
    <row r="177" spans="1:6" x14ac:dyDescent="0.25">
      <c r="A177" s="33"/>
      <c r="B177" s="33"/>
      <c r="C177" s="33"/>
      <c r="D177" s="34"/>
      <c r="E177" s="34"/>
      <c r="F177" s="34"/>
    </row>
    <row r="178" spans="1:6" ht="35.25" customHeight="1" x14ac:dyDescent="0.25">
      <c r="A178" s="120" t="s">
        <v>54</v>
      </c>
      <c r="B178" s="120"/>
      <c r="C178" s="120"/>
      <c r="D178" s="120"/>
      <c r="E178" s="120"/>
      <c r="F178" s="120"/>
    </row>
    <row r="179" spans="1:6" x14ac:dyDescent="0.25">
      <c r="A179" s="36"/>
      <c r="B179" s="36"/>
      <c r="C179" s="36"/>
      <c r="D179" s="36"/>
      <c r="E179" s="36"/>
      <c r="F179" s="36" t="s">
        <v>5</v>
      </c>
    </row>
    <row r="180" spans="1:6" ht="36" x14ac:dyDescent="0.25">
      <c r="A180" s="37" t="s">
        <v>55</v>
      </c>
      <c r="B180" s="37" t="s">
        <v>7</v>
      </c>
      <c r="C180" s="37" t="s">
        <v>8</v>
      </c>
      <c r="D180" s="8" t="s">
        <v>100</v>
      </c>
      <c r="E180" s="68" t="s">
        <v>10</v>
      </c>
      <c r="F180" s="8" t="s">
        <v>101</v>
      </c>
    </row>
    <row r="181" spans="1:6" x14ac:dyDescent="0.25">
      <c r="A181" s="38" t="s">
        <v>56</v>
      </c>
      <c r="B181" s="38" t="s">
        <v>57</v>
      </c>
      <c r="C181" s="38" t="s">
        <v>58</v>
      </c>
      <c r="D181" s="39">
        <f>D182</f>
        <v>12</v>
      </c>
      <c r="E181" s="39"/>
      <c r="F181" s="39">
        <f>F182</f>
        <v>12</v>
      </c>
    </row>
    <row r="182" spans="1:6" ht="25.5" x14ac:dyDescent="0.25">
      <c r="A182" s="40"/>
      <c r="B182" s="40"/>
      <c r="C182" s="40" t="s">
        <v>59</v>
      </c>
      <c r="D182" s="41">
        <v>12</v>
      </c>
      <c r="E182" s="41"/>
      <c r="F182" s="41">
        <f>D182+E182</f>
        <v>12</v>
      </c>
    </row>
    <row r="183" spans="1:6" x14ac:dyDescent="0.25">
      <c r="A183" s="38" t="s">
        <v>60</v>
      </c>
      <c r="B183" s="38" t="s">
        <v>34</v>
      </c>
      <c r="C183" s="38" t="s">
        <v>61</v>
      </c>
      <c r="D183" s="39">
        <f>D184</f>
        <v>1467.75</v>
      </c>
      <c r="E183" s="39"/>
      <c r="F183" s="39">
        <f>D183+E183</f>
        <v>1467.75</v>
      </c>
    </row>
    <row r="184" spans="1:6" x14ac:dyDescent="0.25">
      <c r="A184" s="40"/>
      <c r="B184" s="40"/>
      <c r="C184" s="40" t="s">
        <v>62</v>
      </c>
      <c r="D184" s="41">
        <f>D185</f>
        <v>1467.75</v>
      </c>
      <c r="E184" s="41"/>
      <c r="F184" s="41">
        <f>SUM(D184:E184)</f>
        <v>1467.75</v>
      </c>
    </row>
    <row r="185" spans="1:6" ht="25.5" x14ac:dyDescent="0.25">
      <c r="A185" s="40"/>
      <c r="B185" s="40"/>
      <c r="C185" s="40" t="s">
        <v>63</v>
      </c>
      <c r="D185" s="41">
        <v>1467.75</v>
      </c>
      <c r="E185" s="41"/>
      <c r="F185" s="41">
        <f>SUM(D185:E185)</f>
        <v>1467.75</v>
      </c>
    </row>
    <row r="186" spans="1:6" x14ac:dyDescent="0.25">
      <c r="A186" s="42" t="s">
        <v>64</v>
      </c>
      <c r="B186" s="43" t="s">
        <v>65</v>
      </c>
      <c r="C186" s="43" t="s">
        <v>66</v>
      </c>
      <c r="D186" s="44">
        <f>D187+D188+D189+D190+D191+D192+D193+D194+D195+D196+D197+D198+D199+D200+D201+D202+D212+D203+D204+D205+D206+D207+D208+D209+D210+D211</f>
        <v>978.09000000000015</v>
      </c>
      <c r="E186" s="44"/>
      <c r="F186" s="44">
        <f>E186+D186</f>
        <v>978.09000000000015</v>
      </c>
    </row>
    <row r="187" spans="1:6" x14ac:dyDescent="0.25">
      <c r="A187" s="16">
        <v>1</v>
      </c>
      <c r="B187" s="45"/>
      <c r="C187" s="46" t="s">
        <v>67</v>
      </c>
      <c r="D187" s="47">
        <v>43</v>
      </c>
      <c r="E187" s="48"/>
      <c r="F187" s="48">
        <f t="shared" ref="F187:F212" si="8">D187+E187</f>
        <v>43</v>
      </c>
    </row>
    <row r="188" spans="1:6" x14ac:dyDescent="0.25">
      <c r="A188" s="16">
        <v>2</v>
      </c>
      <c r="B188" s="45"/>
      <c r="C188" s="46" t="s">
        <v>68</v>
      </c>
      <c r="D188" s="47">
        <v>179.5</v>
      </c>
      <c r="E188" s="48"/>
      <c r="F188" s="48">
        <f t="shared" si="8"/>
        <v>179.5</v>
      </c>
    </row>
    <row r="189" spans="1:6" x14ac:dyDescent="0.25">
      <c r="A189" s="16">
        <v>3</v>
      </c>
      <c r="B189" s="45"/>
      <c r="C189" s="49" t="s">
        <v>69</v>
      </c>
      <c r="D189" s="47">
        <v>65.09</v>
      </c>
      <c r="E189" s="48"/>
      <c r="F189" s="48">
        <f t="shared" si="8"/>
        <v>65.09</v>
      </c>
    </row>
    <row r="190" spans="1:6" x14ac:dyDescent="0.25">
      <c r="A190" s="16">
        <v>4</v>
      </c>
      <c r="B190" s="45"/>
      <c r="C190" s="49" t="s">
        <v>70</v>
      </c>
      <c r="D190" s="47">
        <v>18</v>
      </c>
      <c r="E190" s="50"/>
      <c r="F190" s="48">
        <f t="shared" si="8"/>
        <v>18</v>
      </c>
    </row>
    <row r="191" spans="1:6" x14ac:dyDescent="0.25">
      <c r="A191" s="16">
        <v>5</v>
      </c>
      <c r="B191" s="45"/>
      <c r="C191" s="49" t="s">
        <v>71</v>
      </c>
      <c r="D191" s="47">
        <v>0</v>
      </c>
      <c r="E191" s="48"/>
      <c r="F191" s="48">
        <f t="shared" si="8"/>
        <v>0</v>
      </c>
    </row>
    <row r="192" spans="1:6" x14ac:dyDescent="0.25">
      <c r="A192" s="16">
        <v>6</v>
      </c>
      <c r="B192" s="45"/>
      <c r="C192" s="51" t="s">
        <v>72</v>
      </c>
      <c r="D192" s="47">
        <v>60</v>
      </c>
      <c r="E192" s="48"/>
      <c r="F192" s="48">
        <f t="shared" si="8"/>
        <v>60</v>
      </c>
    </row>
    <row r="193" spans="1:6" x14ac:dyDescent="0.25">
      <c r="A193" s="16">
        <v>7</v>
      </c>
      <c r="B193" s="45"/>
      <c r="C193" s="51" t="s">
        <v>73</v>
      </c>
      <c r="D193" s="47">
        <v>77.8</v>
      </c>
      <c r="E193" s="48"/>
      <c r="F193" s="48">
        <f t="shared" si="8"/>
        <v>77.8</v>
      </c>
    </row>
    <row r="194" spans="1:6" x14ac:dyDescent="0.25">
      <c r="A194" s="16">
        <f t="shared" ref="A194:A201" si="9">A193+1</f>
        <v>8</v>
      </c>
      <c r="B194" s="45"/>
      <c r="C194" s="51" t="s">
        <v>74</v>
      </c>
      <c r="D194" s="47">
        <v>3</v>
      </c>
      <c r="E194" s="48"/>
      <c r="F194" s="48">
        <f t="shared" si="8"/>
        <v>3</v>
      </c>
    </row>
    <row r="195" spans="1:6" x14ac:dyDescent="0.25">
      <c r="A195" s="16">
        <f t="shared" si="9"/>
        <v>9</v>
      </c>
      <c r="B195" s="45"/>
      <c r="C195" s="51" t="s">
        <v>75</v>
      </c>
      <c r="D195" s="47">
        <v>0</v>
      </c>
      <c r="E195" s="48"/>
      <c r="F195" s="48">
        <f t="shared" si="8"/>
        <v>0</v>
      </c>
    </row>
    <row r="196" spans="1:6" x14ac:dyDescent="0.25">
      <c r="A196" s="16">
        <f t="shared" si="9"/>
        <v>10</v>
      </c>
      <c r="B196" s="45"/>
      <c r="C196" s="51" t="s">
        <v>76</v>
      </c>
      <c r="D196" s="47">
        <v>38</v>
      </c>
      <c r="E196" s="48"/>
      <c r="F196" s="48">
        <f t="shared" si="8"/>
        <v>38</v>
      </c>
    </row>
    <row r="197" spans="1:6" x14ac:dyDescent="0.25">
      <c r="A197" s="16">
        <f t="shared" si="9"/>
        <v>11</v>
      </c>
      <c r="B197" s="45"/>
      <c r="C197" s="51" t="s">
        <v>77</v>
      </c>
      <c r="D197" s="47">
        <v>70</v>
      </c>
      <c r="E197" s="48"/>
      <c r="F197" s="48">
        <f t="shared" si="8"/>
        <v>70</v>
      </c>
    </row>
    <row r="198" spans="1:6" x14ac:dyDescent="0.25">
      <c r="A198" s="16">
        <f t="shared" si="9"/>
        <v>12</v>
      </c>
      <c r="B198" s="45"/>
      <c r="C198" s="51" t="s">
        <v>78</v>
      </c>
      <c r="D198" s="47">
        <v>29</v>
      </c>
      <c r="E198" s="48"/>
      <c r="F198" s="48">
        <f t="shared" si="8"/>
        <v>29</v>
      </c>
    </row>
    <row r="199" spans="1:6" x14ac:dyDescent="0.25">
      <c r="A199" s="16">
        <f t="shared" si="9"/>
        <v>13</v>
      </c>
      <c r="B199" s="45"/>
      <c r="C199" s="51" t="s">
        <v>79</v>
      </c>
      <c r="D199" s="47">
        <v>13</v>
      </c>
      <c r="E199" s="48"/>
      <c r="F199" s="48">
        <f t="shared" si="8"/>
        <v>13</v>
      </c>
    </row>
    <row r="200" spans="1:6" x14ac:dyDescent="0.25">
      <c r="A200" s="16">
        <f t="shared" si="9"/>
        <v>14</v>
      </c>
      <c r="B200" s="45"/>
      <c r="C200" s="51" t="s">
        <v>80</v>
      </c>
      <c r="D200" s="47">
        <v>0</v>
      </c>
      <c r="E200" s="48"/>
      <c r="F200" s="48">
        <f t="shared" si="8"/>
        <v>0</v>
      </c>
    </row>
    <row r="201" spans="1:6" x14ac:dyDescent="0.25">
      <c r="A201" s="16">
        <f t="shared" si="9"/>
        <v>15</v>
      </c>
      <c r="B201" s="45"/>
      <c r="C201" s="51" t="s">
        <v>81</v>
      </c>
      <c r="D201" s="47">
        <v>5</v>
      </c>
      <c r="E201" s="48"/>
      <c r="F201" s="48">
        <f t="shared" si="8"/>
        <v>5</v>
      </c>
    </row>
    <row r="202" spans="1:6" x14ac:dyDescent="0.25">
      <c r="A202" s="52">
        <v>16</v>
      </c>
      <c r="B202" s="53"/>
      <c r="C202" s="51" t="s">
        <v>82</v>
      </c>
      <c r="D202" s="54">
        <v>18</v>
      </c>
      <c r="E202" s="55"/>
      <c r="F202" s="55">
        <f t="shared" si="8"/>
        <v>18</v>
      </c>
    </row>
    <row r="203" spans="1:6" x14ac:dyDescent="0.25">
      <c r="A203" s="52">
        <v>17</v>
      </c>
      <c r="B203" s="53"/>
      <c r="C203" s="51" t="s">
        <v>83</v>
      </c>
      <c r="D203" s="54">
        <v>4.0999999999999996</v>
      </c>
      <c r="E203" s="55"/>
      <c r="F203" s="55">
        <f t="shared" si="8"/>
        <v>4.0999999999999996</v>
      </c>
    </row>
    <row r="204" spans="1:6" x14ac:dyDescent="0.25">
      <c r="A204" s="56">
        <v>18</v>
      </c>
      <c r="B204" s="57"/>
      <c r="C204" s="51" t="s">
        <v>84</v>
      </c>
      <c r="D204" s="58">
        <v>4.0999999999999996</v>
      </c>
      <c r="E204" s="58"/>
      <c r="F204" s="55">
        <f t="shared" si="8"/>
        <v>4.0999999999999996</v>
      </c>
    </row>
    <row r="205" spans="1:6" x14ac:dyDescent="0.25">
      <c r="A205" s="16">
        <v>19</v>
      </c>
      <c r="B205" s="45"/>
      <c r="C205" s="51" t="s">
        <v>85</v>
      </c>
      <c r="D205" s="47">
        <v>5</v>
      </c>
      <c r="E205" s="48"/>
      <c r="F205" s="55">
        <f t="shared" si="8"/>
        <v>5</v>
      </c>
    </row>
    <row r="206" spans="1:6" x14ac:dyDescent="0.25">
      <c r="A206" s="16">
        <v>20</v>
      </c>
      <c r="B206" s="45"/>
      <c r="C206" s="59" t="s">
        <v>86</v>
      </c>
      <c r="D206" s="47">
        <v>5</v>
      </c>
      <c r="E206" s="48"/>
      <c r="F206" s="48">
        <f t="shared" si="8"/>
        <v>5</v>
      </c>
    </row>
    <row r="207" spans="1:6" x14ac:dyDescent="0.25">
      <c r="A207" s="60">
        <v>21</v>
      </c>
      <c r="B207" s="45"/>
      <c r="C207" s="59" t="s">
        <v>87</v>
      </c>
      <c r="D207" s="61">
        <v>18</v>
      </c>
      <c r="E207" s="62"/>
      <c r="F207" s="48">
        <f t="shared" si="8"/>
        <v>18</v>
      </c>
    </row>
    <row r="208" spans="1:6" x14ac:dyDescent="0.25">
      <c r="A208" s="60">
        <v>22</v>
      </c>
      <c r="B208" s="45"/>
      <c r="C208" s="59" t="s">
        <v>88</v>
      </c>
      <c r="D208" s="61">
        <v>7</v>
      </c>
      <c r="E208" s="62"/>
      <c r="F208" s="48">
        <f t="shared" si="8"/>
        <v>7</v>
      </c>
    </row>
    <row r="209" spans="1:6" x14ac:dyDescent="0.25">
      <c r="A209" s="60">
        <v>23</v>
      </c>
      <c r="B209" s="45"/>
      <c r="C209" s="59" t="s">
        <v>89</v>
      </c>
      <c r="D209" s="61">
        <v>15</v>
      </c>
      <c r="E209" s="62"/>
      <c r="F209" s="48">
        <f t="shared" si="8"/>
        <v>15</v>
      </c>
    </row>
    <row r="210" spans="1:6" x14ac:dyDescent="0.25">
      <c r="A210" s="60">
        <v>24</v>
      </c>
      <c r="B210" s="45"/>
      <c r="C210" s="59" t="s">
        <v>90</v>
      </c>
      <c r="D210" s="61">
        <v>130</v>
      </c>
      <c r="E210" s="62"/>
      <c r="F210" s="48">
        <f t="shared" si="8"/>
        <v>130</v>
      </c>
    </row>
    <row r="211" spans="1:6" x14ac:dyDescent="0.25">
      <c r="A211" s="60">
        <v>25</v>
      </c>
      <c r="B211" s="45"/>
      <c r="C211" s="59" t="s">
        <v>91</v>
      </c>
      <c r="D211" s="61">
        <v>73</v>
      </c>
      <c r="E211" s="62"/>
      <c r="F211" s="48">
        <f t="shared" si="8"/>
        <v>73</v>
      </c>
    </row>
    <row r="212" spans="1:6" x14ac:dyDescent="0.25">
      <c r="A212" s="60">
        <v>26</v>
      </c>
      <c r="B212" s="63" t="s">
        <v>92</v>
      </c>
      <c r="C212" s="59" t="s">
        <v>93</v>
      </c>
      <c r="D212" s="61">
        <v>97.5</v>
      </c>
      <c r="E212" s="62"/>
      <c r="F212" s="48">
        <f t="shared" si="8"/>
        <v>97.5</v>
      </c>
    </row>
    <row r="213" spans="1:6" x14ac:dyDescent="0.25">
      <c r="A213" s="16"/>
      <c r="B213" s="45"/>
      <c r="C213" s="37"/>
      <c r="D213" s="44"/>
      <c r="E213" s="44"/>
      <c r="F213" s="44"/>
    </row>
    <row r="214" spans="1:6" x14ac:dyDescent="0.25">
      <c r="A214" s="64"/>
      <c r="B214" s="121" t="s">
        <v>94</v>
      </c>
      <c r="C214" s="122"/>
      <c r="D214" s="65">
        <f>D181+D183+D186</f>
        <v>2457.84</v>
      </c>
      <c r="E214" s="65"/>
      <c r="F214" s="65">
        <f>SUM(D214:E214)</f>
        <v>2457.84</v>
      </c>
    </row>
    <row r="216" spans="1:6" x14ac:dyDescent="0.25">
      <c r="A216" s="69" t="s">
        <v>102</v>
      </c>
      <c r="B216" s="36"/>
      <c r="C216" s="36"/>
      <c r="D216" s="36" t="s">
        <v>103</v>
      </c>
      <c r="E216" s="36"/>
      <c r="F216" s="70"/>
    </row>
    <row r="217" spans="1:6" x14ac:dyDescent="0.25">
      <c r="A217" s="69" t="s">
        <v>104</v>
      </c>
      <c r="B217" s="36"/>
      <c r="C217" s="36"/>
      <c r="D217" s="36" t="s">
        <v>105</v>
      </c>
      <c r="E217" s="36"/>
      <c r="F217" s="70"/>
    </row>
    <row r="218" spans="1:6" x14ac:dyDescent="0.25">
      <c r="A218" s="71"/>
      <c r="B218" s="36"/>
      <c r="C218" s="36"/>
      <c r="D218" s="36" t="s">
        <v>106</v>
      </c>
      <c r="E218" s="36"/>
    </row>
    <row r="274" spans="1:6" ht="15.75" x14ac:dyDescent="0.25">
      <c r="A274" s="1" t="s">
        <v>107</v>
      </c>
      <c r="B274" s="1"/>
      <c r="C274" s="1"/>
      <c r="D274" s="1"/>
      <c r="E274" s="1"/>
      <c r="F274" s="1"/>
    </row>
    <row r="275" spans="1:6" ht="15.75" x14ac:dyDescent="0.25">
      <c r="A275" s="1" t="s">
        <v>1</v>
      </c>
      <c r="B275" s="1"/>
      <c r="C275" s="1" t="s">
        <v>2</v>
      </c>
      <c r="D275" s="2"/>
      <c r="E275" s="2"/>
    </row>
    <row r="276" spans="1:6" ht="15.75" x14ac:dyDescent="0.25">
      <c r="A276" s="1" t="s">
        <v>3</v>
      </c>
      <c r="B276" s="1"/>
      <c r="C276" s="1"/>
      <c r="D276" s="1"/>
      <c r="E276" s="1"/>
      <c r="F276" s="1"/>
    </row>
    <row r="277" spans="1:6" ht="15.75" x14ac:dyDescent="0.25">
      <c r="A277" s="112" t="s">
        <v>4</v>
      </c>
      <c r="B277" s="112"/>
      <c r="C277" s="112"/>
      <c r="D277" s="112"/>
      <c r="E277" s="112"/>
      <c r="F277" s="112"/>
    </row>
    <row r="278" spans="1:6" ht="15.75" x14ac:dyDescent="0.25">
      <c r="A278" s="1"/>
      <c r="B278" s="3"/>
      <c r="C278" s="1"/>
      <c r="D278" s="4"/>
      <c r="E278" s="4"/>
      <c r="F278" s="1" t="s">
        <v>5</v>
      </c>
    </row>
    <row r="279" spans="1:6" x14ac:dyDescent="0.25">
      <c r="A279" s="125" t="s">
        <v>6</v>
      </c>
      <c r="B279" s="125" t="s">
        <v>7</v>
      </c>
      <c r="C279" s="127" t="s">
        <v>8</v>
      </c>
      <c r="D279" s="123" t="s">
        <v>108</v>
      </c>
      <c r="E279" s="123" t="s">
        <v>109</v>
      </c>
      <c r="F279" s="123" t="s">
        <v>100</v>
      </c>
    </row>
    <row r="280" spans="1:6" ht="26.25" customHeight="1" x14ac:dyDescent="0.25">
      <c r="A280" s="126"/>
      <c r="B280" s="126"/>
      <c r="C280" s="128"/>
      <c r="D280" s="124"/>
      <c r="E280" s="124"/>
      <c r="F280" s="124"/>
    </row>
    <row r="281" spans="1:6" s="70" customFormat="1" ht="25.5" x14ac:dyDescent="0.25">
      <c r="A281" s="10">
        <v>1</v>
      </c>
      <c r="B281" s="11" t="s">
        <v>12</v>
      </c>
      <c r="C281" s="12" t="s">
        <v>13</v>
      </c>
      <c r="D281" s="13">
        <v>200</v>
      </c>
      <c r="E281" s="14">
        <v>-40</v>
      </c>
      <c r="F281" s="15">
        <f t="shared" ref="F281:F286" si="10">D281+E281</f>
        <v>160</v>
      </c>
    </row>
    <row r="282" spans="1:6" s="70" customFormat="1" x14ac:dyDescent="0.25">
      <c r="A282" s="10">
        <v>2</v>
      </c>
      <c r="B282" s="16" t="s">
        <v>14</v>
      </c>
      <c r="C282" s="17" t="s">
        <v>15</v>
      </c>
      <c r="D282" s="13">
        <v>50</v>
      </c>
      <c r="E282" s="14"/>
      <c r="F282" s="15">
        <f t="shared" si="10"/>
        <v>50</v>
      </c>
    </row>
    <row r="283" spans="1:6" s="70" customFormat="1" x14ac:dyDescent="0.25">
      <c r="A283" s="10">
        <v>3</v>
      </c>
      <c r="B283" s="16" t="s">
        <v>16</v>
      </c>
      <c r="C283" s="18" t="s">
        <v>17</v>
      </c>
      <c r="D283" s="13">
        <v>5</v>
      </c>
      <c r="E283" s="19"/>
      <c r="F283" s="20">
        <f t="shared" si="10"/>
        <v>5</v>
      </c>
    </row>
    <row r="284" spans="1:6" s="70" customFormat="1" x14ac:dyDescent="0.25">
      <c r="A284" s="10">
        <v>4</v>
      </c>
      <c r="B284" s="16" t="s">
        <v>18</v>
      </c>
      <c r="C284" s="21" t="s">
        <v>19</v>
      </c>
      <c r="D284" s="13">
        <v>5</v>
      </c>
      <c r="E284" s="19"/>
      <c r="F284" s="20">
        <f t="shared" si="10"/>
        <v>5</v>
      </c>
    </row>
    <row r="285" spans="1:6" s="70" customFormat="1" ht="25.5" x14ac:dyDescent="0.25">
      <c r="A285" s="10">
        <v>5</v>
      </c>
      <c r="B285" s="16" t="s">
        <v>20</v>
      </c>
      <c r="C285" s="22" t="s">
        <v>21</v>
      </c>
      <c r="D285" s="13">
        <v>593.03</v>
      </c>
      <c r="E285" s="23">
        <v>-25</v>
      </c>
      <c r="F285" s="20">
        <f t="shared" si="10"/>
        <v>568.03</v>
      </c>
    </row>
    <row r="286" spans="1:6" s="70" customFormat="1" ht="38.25" x14ac:dyDescent="0.25">
      <c r="A286" s="10">
        <v>6</v>
      </c>
      <c r="B286" s="16" t="s">
        <v>20</v>
      </c>
      <c r="C286" s="22" t="s">
        <v>22</v>
      </c>
      <c r="D286" s="13">
        <v>25</v>
      </c>
      <c r="E286" s="23"/>
      <c r="F286" s="20">
        <f t="shared" si="10"/>
        <v>25</v>
      </c>
    </row>
    <row r="287" spans="1:6" s="70" customFormat="1" x14ac:dyDescent="0.25">
      <c r="A287" s="113">
        <v>7</v>
      </c>
      <c r="B287" s="16" t="s">
        <v>23</v>
      </c>
      <c r="C287" s="115" t="s">
        <v>24</v>
      </c>
      <c r="D287" s="13">
        <v>2046.4</v>
      </c>
      <c r="E287" s="14"/>
      <c r="F287" s="20">
        <f>SUM(D287:E287)</f>
        <v>2046.4</v>
      </c>
    </row>
    <row r="288" spans="1:6" s="70" customFormat="1" ht="24.75" customHeight="1" x14ac:dyDescent="0.25">
      <c r="A288" s="114"/>
      <c r="B288" s="16" t="s">
        <v>25</v>
      </c>
      <c r="C288" s="116"/>
      <c r="D288" s="13">
        <v>46.26</v>
      </c>
      <c r="E288" s="24"/>
      <c r="F288" s="20">
        <f>SUM(D288:E288)</f>
        <v>46.26</v>
      </c>
    </row>
    <row r="289" spans="1:6" s="70" customFormat="1" x14ac:dyDescent="0.25">
      <c r="A289" s="113">
        <v>8</v>
      </c>
      <c r="B289" s="16" t="s">
        <v>26</v>
      </c>
      <c r="C289" s="115" t="s">
        <v>27</v>
      </c>
      <c r="D289" s="13">
        <v>873.95</v>
      </c>
      <c r="E289" s="19"/>
      <c r="F289" s="20">
        <f t="shared" ref="F289:F295" si="11">D289+E289</f>
        <v>873.95</v>
      </c>
    </row>
    <row r="290" spans="1:6" s="70" customFormat="1" x14ac:dyDescent="0.25">
      <c r="A290" s="114"/>
      <c r="B290" s="16" t="s">
        <v>28</v>
      </c>
      <c r="C290" s="116"/>
      <c r="D290" s="13">
        <v>15</v>
      </c>
      <c r="E290" s="19"/>
      <c r="F290" s="20">
        <f t="shared" si="11"/>
        <v>15</v>
      </c>
    </row>
    <row r="291" spans="1:6" s="70" customFormat="1" ht="27" x14ac:dyDescent="0.25">
      <c r="A291" s="10">
        <v>9</v>
      </c>
      <c r="B291" s="16" t="s">
        <v>29</v>
      </c>
      <c r="C291" s="25" t="s">
        <v>30</v>
      </c>
      <c r="D291" s="13">
        <v>5</v>
      </c>
      <c r="E291" s="19">
        <v>65</v>
      </c>
      <c r="F291" s="20">
        <f t="shared" si="11"/>
        <v>70</v>
      </c>
    </row>
    <row r="292" spans="1:6" s="70" customFormat="1" ht="22.5" customHeight="1" x14ac:dyDescent="0.25">
      <c r="A292" s="113">
        <v>10</v>
      </c>
      <c r="B292" s="16" t="s">
        <v>31</v>
      </c>
      <c r="C292" s="115" t="s">
        <v>32</v>
      </c>
      <c r="D292" s="13">
        <v>371.85</v>
      </c>
      <c r="E292" s="19"/>
      <c r="F292" s="20">
        <f t="shared" si="11"/>
        <v>371.85</v>
      </c>
    </row>
    <row r="293" spans="1:6" s="70" customFormat="1" ht="22.5" customHeight="1" x14ac:dyDescent="0.25">
      <c r="A293" s="114"/>
      <c r="B293" s="16" t="s">
        <v>33</v>
      </c>
      <c r="C293" s="116"/>
      <c r="D293" s="13">
        <v>37</v>
      </c>
      <c r="E293" s="19"/>
      <c r="F293" s="20">
        <f t="shared" si="11"/>
        <v>37</v>
      </c>
    </row>
    <row r="294" spans="1:6" s="70" customFormat="1" x14ac:dyDescent="0.25">
      <c r="A294" s="10">
        <v>11</v>
      </c>
      <c r="B294" s="16" t="s">
        <v>34</v>
      </c>
      <c r="C294" s="17" t="s">
        <v>35</v>
      </c>
      <c r="D294" s="13">
        <v>5</v>
      </c>
      <c r="E294" s="19"/>
      <c r="F294" s="20">
        <f t="shared" si="11"/>
        <v>5</v>
      </c>
    </row>
    <row r="295" spans="1:6" s="70" customFormat="1" x14ac:dyDescent="0.25">
      <c r="A295" s="10">
        <v>12</v>
      </c>
      <c r="B295" s="16" t="s">
        <v>36</v>
      </c>
      <c r="C295" s="17" t="s">
        <v>37</v>
      </c>
      <c r="D295" s="13">
        <v>250</v>
      </c>
      <c r="E295" s="19"/>
      <c r="F295" s="20">
        <f t="shared" si="11"/>
        <v>250</v>
      </c>
    </row>
    <row r="296" spans="1:6" s="70" customFormat="1" x14ac:dyDescent="0.25">
      <c r="A296" s="10">
        <v>13</v>
      </c>
      <c r="B296" s="16" t="s">
        <v>38</v>
      </c>
      <c r="C296" s="17" t="s">
        <v>39</v>
      </c>
      <c r="D296" s="19">
        <v>60</v>
      </c>
      <c r="E296" s="19"/>
      <c r="F296" s="20">
        <f>SUM(D296:E296)</f>
        <v>60</v>
      </c>
    </row>
    <row r="297" spans="1:6" s="70" customFormat="1" ht="25.5" x14ac:dyDescent="0.25">
      <c r="A297" s="10">
        <v>14</v>
      </c>
      <c r="B297" s="16" t="s">
        <v>40</v>
      </c>
      <c r="C297" s="22" t="s">
        <v>41</v>
      </c>
      <c r="D297" s="19">
        <v>232.23</v>
      </c>
      <c r="E297" s="19"/>
      <c r="F297" s="20">
        <f>SUM(D297:E297)</f>
        <v>232.23</v>
      </c>
    </row>
    <row r="298" spans="1:6" s="70" customFormat="1" ht="19.5" customHeight="1" x14ac:dyDescent="0.25">
      <c r="A298" s="113">
        <v>15</v>
      </c>
      <c r="B298" s="16" t="s">
        <v>42</v>
      </c>
      <c r="C298" s="117" t="s">
        <v>43</v>
      </c>
      <c r="D298" s="19">
        <v>5209.43</v>
      </c>
      <c r="E298" s="19"/>
      <c r="F298" s="20">
        <f t="shared" ref="F298:F304" si="12">D298+E298</f>
        <v>5209.43</v>
      </c>
    </row>
    <row r="299" spans="1:6" s="70" customFormat="1" ht="19.5" customHeight="1" x14ac:dyDescent="0.25">
      <c r="A299" s="114"/>
      <c r="B299" s="16" t="s">
        <v>28</v>
      </c>
      <c r="C299" s="118"/>
      <c r="D299" s="19">
        <v>123.8</v>
      </c>
      <c r="E299" s="19"/>
      <c r="F299" s="20">
        <f t="shared" si="12"/>
        <v>123.8</v>
      </c>
    </row>
    <row r="300" spans="1:6" s="70" customFormat="1" ht="25.5" x14ac:dyDescent="0.25">
      <c r="A300" s="26">
        <v>16</v>
      </c>
      <c r="B300" s="16" t="s">
        <v>28</v>
      </c>
      <c r="C300" s="27" t="s">
        <v>44</v>
      </c>
      <c r="D300" s="19">
        <v>7</v>
      </c>
      <c r="E300" s="19"/>
      <c r="F300" s="20">
        <f t="shared" si="12"/>
        <v>7</v>
      </c>
    </row>
    <row r="301" spans="1:6" s="70" customFormat="1" ht="27.75" customHeight="1" x14ac:dyDescent="0.25">
      <c r="A301" s="10">
        <v>17</v>
      </c>
      <c r="B301" s="16" t="s">
        <v>45</v>
      </c>
      <c r="C301" s="28" t="s">
        <v>46</v>
      </c>
      <c r="D301" s="19">
        <v>200</v>
      </c>
      <c r="E301" s="19"/>
      <c r="F301" s="20">
        <f t="shared" si="12"/>
        <v>200</v>
      </c>
    </row>
    <row r="302" spans="1:6" s="70" customFormat="1" x14ac:dyDescent="0.25">
      <c r="A302" s="10">
        <v>18</v>
      </c>
      <c r="B302" s="16" t="s">
        <v>47</v>
      </c>
      <c r="C302" s="22" t="s">
        <v>48</v>
      </c>
      <c r="D302" s="19">
        <v>765.59</v>
      </c>
      <c r="E302" s="19"/>
      <c r="F302" s="20">
        <f t="shared" si="12"/>
        <v>765.59</v>
      </c>
    </row>
    <row r="303" spans="1:6" s="70" customFormat="1" ht="25.5" x14ac:dyDescent="0.25">
      <c r="A303" s="10">
        <v>19</v>
      </c>
      <c r="B303" s="16" t="s">
        <v>47</v>
      </c>
      <c r="C303" s="17" t="s">
        <v>49</v>
      </c>
      <c r="D303" s="19">
        <v>880</v>
      </c>
      <c r="E303" s="19"/>
      <c r="F303" s="19">
        <f t="shared" si="12"/>
        <v>880</v>
      </c>
    </row>
    <row r="304" spans="1:6" s="70" customFormat="1" ht="25.5" x14ac:dyDescent="0.25">
      <c r="A304" s="10">
        <v>20</v>
      </c>
      <c r="B304" s="16" t="s">
        <v>50</v>
      </c>
      <c r="C304" s="12" t="s">
        <v>51</v>
      </c>
      <c r="D304" s="19">
        <v>250</v>
      </c>
      <c r="E304" s="19"/>
      <c r="F304" s="19">
        <f t="shared" si="12"/>
        <v>250</v>
      </c>
    </row>
    <row r="305" spans="1:6" s="70" customFormat="1" x14ac:dyDescent="0.25">
      <c r="A305" s="10"/>
      <c r="B305" s="29"/>
      <c r="C305" s="21"/>
      <c r="D305" s="30"/>
      <c r="E305" s="30"/>
      <c r="F305" s="30"/>
    </row>
    <row r="306" spans="1:6" s="70" customFormat="1" x14ac:dyDescent="0.25">
      <c r="A306" s="31"/>
      <c r="B306" s="31" t="s">
        <v>52</v>
      </c>
      <c r="C306" s="31"/>
      <c r="D306" s="32">
        <f>SUM(D281:D304)</f>
        <v>12256.54</v>
      </c>
      <c r="E306" s="32">
        <f>SUM(E281:E305)</f>
        <v>0</v>
      </c>
      <c r="F306" s="32">
        <f>SUM(F281:F304)</f>
        <v>12256.54</v>
      </c>
    </row>
    <row r="307" spans="1:6" s="70" customFormat="1" x14ac:dyDescent="0.25">
      <c r="A307" s="33"/>
      <c r="B307" s="33"/>
      <c r="C307" s="33"/>
      <c r="D307" s="34"/>
      <c r="E307" s="34"/>
      <c r="F307" s="34"/>
    </row>
    <row r="308" spans="1:6" s="70" customFormat="1" x14ac:dyDescent="0.25">
      <c r="A308" s="33"/>
      <c r="B308" s="33"/>
      <c r="C308" s="33"/>
      <c r="D308" s="34"/>
      <c r="E308" s="34"/>
      <c r="F308" s="34"/>
    </row>
    <row r="309" spans="1:6" s="70" customFormat="1" x14ac:dyDescent="0.25">
      <c r="A309" s="33"/>
      <c r="B309" s="33"/>
      <c r="C309" s="33"/>
      <c r="D309" s="34"/>
      <c r="E309" s="34"/>
      <c r="F309" s="34"/>
    </row>
    <row r="310" spans="1:6" s="70" customFormat="1" x14ac:dyDescent="0.25">
      <c r="A310" s="33"/>
      <c r="B310" s="33"/>
      <c r="C310" s="33"/>
      <c r="D310" s="34"/>
      <c r="E310" s="34"/>
      <c r="F310" s="34"/>
    </row>
    <row r="311" spans="1:6" s="70" customFormat="1" x14ac:dyDescent="0.25">
      <c r="A311" s="33"/>
      <c r="B311" s="33"/>
      <c r="C311" s="33"/>
      <c r="D311" s="34"/>
      <c r="E311" s="34"/>
      <c r="F311" s="34"/>
    </row>
    <row r="312" spans="1:6" s="70" customFormat="1" x14ac:dyDescent="0.25">
      <c r="A312" s="33"/>
      <c r="B312" s="33"/>
      <c r="C312" s="33"/>
      <c r="D312" s="34"/>
      <c r="E312" s="34"/>
      <c r="F312" s="34"/>
    </row>
    <row r="313" spans="1:6" s="70" customFormat="1" x14ac:dyDescent="0.25">
      <c r="A313" s="33"/>
      <c r="B313" s="33"/>
      <c r="C313" s="33"/>
      <c r="D313" s="34"/>
      <c r="E313" s="34"/>
      <c r="F313" s="34"/>
    </row>
    <row r="314" spans="1:6" s="70" customFormat="1" x14ac:dyDescent="0.25">
      <c r="A314" s="33"/>
      <c r="B314" s="33"/>
      <c r="C314" s="33"/>
      <c r="D314" s="34"/>
      <c r="E314" s="34"/>
      <c r="F314" s="34"/>
    </row>
    <row r="315" spans="1:6" s="70" customFormat="1" x14ac:dyDescent="0.25">
      <c r="A315" s="33"/>
      <c r="B315" s="33"/>
      <c r="C315" s="33"/>
      <c r="D315" s="34"/>
      <c r="E315" s="34"/>
      <c r="F315" s="34"/>
    </row>
    <row r="316" spans="1:6" s="70" customFormat="1" x14ac:dyDescent="0.25">
      <c r="A316" s="33"/>
      <c r="B316" s="33"/>
      <c r="C316" s="33"/>
      <c r="D316" s="34"/>
      <c r="E316" s="34"/>
      <c r="F316" s="34"/>
    </row>
    <row r="317" spans="1:6" s="70" customFormat="1" x14ac:dyDescent="0.25">
      <c r="A317" s="33"/>
      <c r="B317" s="33"/>
      <c r="C317" s="33"/>
      <c r="D317" s="34"/>
      <c r="E317" s="34"/>
      <c r="F317" s="34"/>
    </row>
    <row r="318" spans="1:6" s="70" customFormat="1" x14ac:dyDescent="0.25">
      <c r="A318" s="33"/>
      <c r="B318" s="33"/>
      <c r="C318" s="33"/>
      <c r="D318" s="34"/>
      <c r="E318" s="34"/>
      <c r="F318" s="34"/>
    </row>
    <row r="319" spans="1:6" s="70" customFormat="1" x14ac:dyDescent="0.25">
      <c r="A319" s="119" t="s">
        <v>53</v>
      </c>
      <c r="B319" s="119"/>
      <c r="C319" s="119"/>
      <c r="D319" s="119"/>
      <c r="E319" s="119"/>
      <c r="F319" s="119"/>
    </row>
    <row r="320" spans="1:6" s="70" customFormat="1" x14ac:dyDescent="0.25">
      <c r="A320" s="35"/>
      <c r="B320" s="35"/>
      <c r="C320" s="35"/>
      <c r="D320" s="35"/>
      <c r="E320" s="35"/>
      <c r="F320" s="35"/>
    </row>
    <row r="321" spans="1:6" s="70" customFormat="1" x14ac:dyDescent="0.25">
      <c r="A321" s="35"/>
      <c r="B321" s="35"/>
      <c r="C321" s="35"/>
      <c r="D321" s="35"/>
      <c r="E321" s="35"/>
      <c r="F321" s="35"/>
    </row>
    <row r="322" spans="1:6" s="70" customFormat="1" x14ac:dyDescent="0.25">
      <c r="A322" s="33"/>
      <c r="B322" s="33"/>
      <c r="C322" s="33"/>
      <c r="D322" s="34"/>
      <c r="E322" s="34"/>
      <c r="F322" s="34"/>
    </row>
    <row r="323" spans="1:6" s="70" customFormat="1" x14ac:dyDescent="0.25">
      <c r="A323" s="120" t="s">
        <v>54</v>
      </c>
      <c r="B323" s="120"/>
      <c r="C323" s="120"/>
      <c r="D323" s="120"/>
      <c r="E323" s="120"/>
      <c r="F323" s="120"/>
    </row>
    <row r="324" spans="1:6" s="70" customFormat="1" x14ac:dyDescent="0.25">
      <c r="A324" s="36"/>
      <c r="B324" s="36"/>
      <c r="C324" s="36"/>
      <c r="D324" s="36"/>
      <c r="E324" s="36"/>
      <c r="F324" s="36" t="s">
        <v>5</v>
      </c>
    </row>
    <row r="325" spans="1:6" s="70" customFormat="1" ht="36" x14ac:dyDescent="0.25">
      <c r="A325" s="37" t="s">
        <v>55</v>
      </c>
      <c r="B325" s="37" t="s">
        <v>7</v>
      </c>
      <c r="C325" s="37" t="s">
        <v>8</v>
      </c>
      <c r="D325" s="8" t="s">
        <v>108</v>
      </c>
      <c r="E325" s="68" t="s">
        <v>10</v>
      </c>
      <c r="F325" s="8" t="s">
        <v>100</v>
      </c>
    </row>
    <row r="326" spans="1:6" s="70" customFormat="1" x14ac:dyDescent="0.25">
      <c r="A326" s="38" t="s">
        <v>56</v>
      </c>
      <c r="B326" s="38" t="s">
        <v>57</v>
      </c>
      <c r="C326" s="38" t="s">
        <v>58</v>
      </c>
      <c r="D326" s="39">
        <f>D327</f>
        <v>12</v>
      </c>
      <c r="E326" s="39"/>
      <c r="F326" s="39">
        <f>F327</f>
        <v>12</v>
      </c>
    </row>
    <row r="327" spans="1:6" s="70" customFormat="1" ht="25.5" x14ac:dyDescent="0.25">
      <c r="A327" s="40"/>
      <c r="B327" s="40"/>
      <c r="C327" s="40" t="s">
        <v>59</v>
      </c>
      <c r="D327" s="41">
        <v>12</v>
      </c>
      <c r="E327" s="41"/>
      <c r="F327" s="41">
        <f>D327+E327</f>
        <v>12</v>
      </c>
    </row>
    <row r="328" spans="1:6" s="70" customFormat="1" x14ac:dyDescent="0.25">
      <c r="A328" s="38" t="s">
        <v>60</v>
      </c>
      <c r="B328" s="38" t="s">
        <v>34</v>
      </c>
      <c r="C328" s="38" t="s">
        <v>61</v>
      </c>
      <c r="D328" s="39">
        <f>D329</f>
        <v>1467.75</v>
      </c>
      <c r="E328" s="39"/>
      <c r="F328" s="39">
        <f>D328+E328</f>
        <v>1467.75</v>
      </c>
    </row>
    <row r="329" spans="1:6" s="70" customFormat="1" x14ac:dyDescent="0.25">
      <c r="A329" s="40"/>
      <c r="B329" s="40"/>
      <c r="C329" s="40" t="s">
        <v>62</v>
      </c>
      <c r="D329" s="41">
        <f>D330</f>
        <v>1467.75</v>
      </c>
      <c r="E329" s="41"/>
      <c r="F329" s="41">
        <f>SUM(D329:E329)</f>
        <v>1467.75</v>
      </c>
    </row>
    <row r="330" spans="1:6" s="70" customFormat="1" ht="25.5" x14ac:dyDescent="0.25">
      <c r="A330" s="40"/>
      <c r="B330" s="40"/>
      <c r="C330" s="40" t="s">
        <v>63</v>
      </c>
      <c r="D330" s="41">
        <v>1467.75</v>
      </c>
      <c r="E330" s="41"/>
      <c r="F330" s="41">
        <f>SUM(D330:E330)</f>
        <v>1467.75</v>
      </c>
    </row>
    <row r="331" spans="1:6" s="70" customFormat="1" x14ac:dyDescent="0.25">
      <c r="A331" s="42" t="s">
        <v>64</v>
      </c>
      <c r="B331" s="43" t="s">
        <v>65</v>
      </c>
      <c r="C331" s="43" t="s">
        <v>66</v>
      </c>
      <c r="D331" s="44">
        <f>D332+D333+D334+D335+D336+D337+D338+D339+D340+D341+D342+D343+D344+D345+D346+D347+D357+D348+D349+D350+D351+D352+D353+D354+D355+D356</f>
        <v>978.09000000000015</v>
      </c>
      <c r="E331" s="44"/>
      <c r="F331" s="44">
        <f>E331+D331</f>
        <v>978.09000000000015</v>
      </c>
    </row>
    <row r="332" spans="1:6" s="70" customFormat="1" x14ac:dyDescent="0.25">
      <c r="A332" s="16">
        <v>1</v>
      </c>
      <c r="B332" s="45"/>
      <c r="C332" s="46" t="s">
        <v>67</v>
      </c>
      <c r="D332" s="47">
        <v>43</v>
      </c>
      <c r="E332" s="48"/>
      <c r="F332" s="48">
        <f t="shared" ref="F332:F357" si="13">D332+E332</f>
        <v>43</v>
      </c>
    </row>
    <row r="333" spans="1:6" s="70" customFormat="1" x14ac:dyDescent="0.25">
      <c r="A333" s="16">
        <v>2</v>
      </c>
      <c r="B333" s="45"/>
      <c r="C333" s="46" t="s">
        <v>68</v>
      </c>
      <c r="D333" s="47">
        <v>179.5</v>
      </c>
      <c r="E333" s="48"/>
      <c r="F333" s="48">
        <f t="shared" si="13"/>
        <v>179.5</v>
      </c>
    </row>
    <row r="334" spans="1:6" s="70" customFormat="1" x14ac:dyDescent="0.25">
      <c r="A334" s="16">
        <v>3</v>
      </c>
      <c r="B334" s="45"/>
      <c r="C334" s="49" t="s">
        <v>69</v>
      </c>
      <c r="D334" s="47">
        <v>65.09</v>
      </c>
      <c r="E334" s="48"/>
      <c r="F334" s="48">
        <f t="shared" si="13"/>
        <v>65.09</v>
      </c>
    </row>
    <row r="335" spans="1:6" s="70" customFormat="1" x14ac:dyDescent="0.25">
      <c r="A335" s="16">
        <v>4</v>
      </c>
      <c r="B335" s="45"/>
      <c r="C335" s="49" t="s">
        <v>70</v>
      </c>
      <c r="D335" s="47">
        <v>18</v>
      </c>
      <c r="E335" s="50"/>
      <c r="F335" s="48">
        <f t="shared" si="13"/>
        <v>18</v>
      </c>
    </row>
    <row r="336" spans="1:6" s="70" customFormat="1" x14ac:dyDescent="0.25">
      <c r="A336" s="16">
        <v>5</v>
      </c>
      <c r="B336" s="45"/>
      <c r="C336" s="49" t="s">
        <v>71</v>
      </c>
      <c r="D336" s="47">
        <v>0</v>
      </c>
      <c r="E336" s="48"/>
      <c r="F336" s="48">
        <f t="shared" si="13"/>
        <v>0</v>
      </c>
    </row>
    <row r="337" spans="1:6" s="70" customFormat="1" x14ac:dyDescent="0.25">
      <c r="A337" s="16">
        <v>6</v>
      </c>
      <c r="B337" s="45"/>
      <c r="C337" s="51" t="s">
        <v>72</v>
      </c>
      <c r="D337" s="47">
        <v>60</v>
      </c>
      <c r="E337" s="48"/>
      <c r="F337" s="48">
        <f t="shared" si="13"/>
        <v>60</v>
      </c>
    </row>
    <row r="338" spans="1:6" s="70" customFormat="1" x14ac:dyDescent="0.25">
      <c r="A338" s="16">
        <v>7</v>
      </c>
      <c r="B338" s="45"/>
      <c r="C338" s="51" t="s">
        <v>73</v>
      </c>
      <c r="D338" s="47">
        <v>77.8</v>
      </c>
      <c r="E338" s="48"/>
      <c r="F338" s="48">
        <f t="shared" si="13"/>
        <v>77.8</v>
      </c>
    </row>
    <row r="339" spans="1:6" s="70" customFormat="1" x14ac:dyDescent="0.25">
      <c r="A339" s="16">
        <f t="shared" ref="A339:A346" si="14">A338+1</f>
        <v>8</v>
      </c>
      <c r="B339" s="45"/>
      <c r="C339" s="51" t="s">
        <v>74</v>
      </c>
      <c r="D339" s="47">
        <v>3</v>
      </c>
      <c r="E339" s="48"/>
      <c r="F339" s="48">
        <f t="shared" si="13"/>
        <v>3</v>
      </c>
    </row>
    <row r="340" spans="1:6" s="70" customFormat="1" x14ac:dyDescent="0.25">
      <c r="A340" s="16">
        <f t="shared" si="14"/>
        <v>9</v>
      </c>
      <c r="B340" s="45"/>
      <c r="C340" s="51" t="s">
        <v>75</v>
      </c>
      <c r="D340" s="47">
        <v>0</v>
      </c>
      <c r="E340" s="48"/>
      <c r="F340" s="48">
        <f t="shared" si="13"/>
        <v>0</v>
      </c>
    </row>
    <row r="341" spans="1:6" s="70" customFormat="1" x14ac:dyDescent="0.25">
      <c r="A341" s="16">
        <f t="shared" si="14"/>
        <v>10</v>
      </c>
      <c r="B341" s="45"/>
      <c r="C341" s="51" t="s">
        <v>76</v>
      </c>
      <c r="D341" s="47">
        <v>38</v>
      </c>
      <c r="E341" s="48"/>
      <c r="F341" s="48">
        <f t="shared" si="13"/>
        <v>38</v>
      </c>
    </row>
    <row r="342" spans="1:6" s="70" customFormat="1" x14ac:dyDescent="0.25">
      <c r="A342" s="16">
        <f t="shared" si="14"/>
        <v>11</v>
      </c>
      <c r="B342" s="45"/>
      <c r="C342" s="51" t="s">
        <v>77</v>
      </c>
      <c r="D342" s="47">
        <v>70</v>
      </c>
      <c r="E342" s="48"/>
      <c r="F342" s="48">
        <f t="shared" si="13"/>
        <v>70</v>
      </c>
    </row>
    <row r="343" spans="1:6" s="70" customFormat="1" x14ac:dyDescent="0.25">
      <c r="A343" s="16">
        <f t="shared" si="14"/>
        <v>12</v>
      </c>
      <c r="B343" s="45"/>
      <c r="C343" s="51" t="s">
        <v>78</v>
      </c>
      <c r="D343" s="47">
        <v>29</v>
      </c>
      <c r="E343" s="48"/>
      <c r="F343" s="48">
        <f t="shared" si="13"/>
        <v>29</v>
      </c>
    </row>
    <row r="344" spans="1:6" s="70" customFormat="1" x14ac:dyDescent="0.25">
      <c r="A344" s="16">
        <f t="shared" si="14"/>
        <v>13</v>
      </c>
      <c r="B344" s="45"/>
      <c r="C344" s="51" t="s">
        <v>79</v>
      </c>
      <c r="D344" s="47">
        <v>13</v>
      </c>
      <c r="E344" s="48"/>
      <c r="F344" s="48">
        <f t="shared" si="13"/>
        <v>13</v>
      </c>
    </row>
    <row r="345" spans="1:6" s="70" customFormat="1" x14ac:dyDescent="0.25">
      <c r="A345" s="16">
        <f t="shared" si="14"/>
        <v>14</v>
      </c>
      <c r="B345" s="45"/>
      <c r="C345" s="51" t="s">
        <v>80</v>
      </c>
      <c r="D345" s="47">
        <v>0</v>
      </c>
      <c r="E345" s="48"/>
      <c r="F345" s="48">
        <f t="shared" si="13"/>
        <v>0</v>
      </c>
    </row>
    <row r="346" spans="1:6" s="70" customFormat="1" x14ac:dyDescent="0.25">
      <c r="A346" s="16">
        <f t="shared" si="14"/>
        <v>15</v>
      </c>
      <c r="B346" s="45"/>
      <c r="C346" s="51" t="s">
        <v>81</v>
      </c>
      <c r="D346" s="47">
        <v>5</v>
      </c>
      <c r="E346" s="48"/>
      <c r="F346" s="48">
        <f t="shared" si="13"/>
        <v>5</v>
      </c>
    </row>
    <row r="347" spans="1:6" s="70" customFormat="1" x14ac:dyDescent="0.25">
      <c r="A347" s="52">
        <v>16</v>
      </c>
      <c r="B347" s="53"/>
      <c r="C347" s="51" t="s">
        <v>82</v>
      </c>
      <c r="D347" s="54">
        <v>18</v>
      </c>
      <c r="E347" s="55"/>
      <c r="F347" s="55">
        <f t="shared" si="13"/>
        <v>18</v>
      </c>
    </row>
    <row r="348" spans="1:6" s="70" customFormat="1" x14ac:dyDescent="0.25">
      <c r="A348" s="52">
        <v>17</v>
      </c>
      <c r="B348" s="53"/>
      <c r="C348" s="51" t="s">
        <v>83</v>
      </c>
      <c r="D348" s="54">
        <v>4.0999999999999996</v>
      </c>
      <c r="E348" s="55"/>
      <c r="F348" s="55">
        <f t="shared" si="13"/>
        <v>4.0999999999999996</v>
      </c>
    </row>
    <row r="349" spans="1:6" s="70" customFormat="1" x14ac:dyDescent="0.25">
      <c r="A349" s="56">
        <v>18</v>
      </c>
      <c r="B349" s="57"/>
      <c r="C349" s="51" t="s">
        <v>84</v>
      </c>
      <c r="D349" s="58">
        <v>4.0999999999999996</v>
      </c>
      <c r="E349" s="58"/>
      <c r="F349" s="55">
        <f t="shared" si="13"/>
        <v>4.0999999999999996</v>
      </c>
    </row>
    <row r="350" spans="1:6" s="70" customFormat="1" x14ac:dyDescent="0.25">
      <c r="A350" s="16">
        <v>19</v>
      </c>
      <c r="B350" s="45"/>
      <c r="C350" s="51" t="s">
        <v>85</v>
      </c>
      <c r="D350" s="47">
        <v>5</v>
      </c>
      <c r="E350" s="48"/>
      <c r="F350" s="55">
        <f t="shared" si="13"/>
        <v>5</v>
      </c>
    </row>
    <row r="351" spans="1:6" s="70" customFormat="1" x14ac:dyDescent="0.25">
      <c r="A351" s="16">
        <v>20</v>
      </c>
      <c r="B351" s="45"/>
      <c r="C351" s="59" t="s">
        <v>86</v>
      </c>
      <c r="D351" s="47">
        <v>5</v>
      </c>
      <c r="E351" s="48"/>
      <c r="F351" s="48">
        <f t="shared" si="13"/>
        <v>5</v>
      </c>
    </row>
    <row r="352" spans="1:6" s="70" customFormat="1" x14ac:dyDescent="0.25">
      <c r="A352" s="60">
        <v>21</v>
      </c>
      <c r="B352" s="45"/>
      <c r="C352" s="59" t="s">
        <v>87</v>
      </c>
      <c r="D352" s="61">
        <v>18</v>
      </c>
      <c r="E352" s="62"/>
      <c r="F352" s="48">
        <f t="shared" si="13"/>
        <v>18</v>
      </c>
    </row>
    <row r="353" spans="1:14" s="70" customFormat="1" x14ac:dyDescent="0.25">
      <c r="A353" s="60">
        <v>22</v>
      </c>
      <c r="B353" s="45"/>
      <c r="C353" s="59" t="s">
        <v>88</v>
      </c>
      <c r="D353" s="61">
        <v>7</v>
      </c>
      <c r="E353" s="62"/>
      <c r="F353" s="48">
        <f t="shared" si="13"/>
        <v>7</v>
      </c>
    </row>
    <row r="354" spans="1:14" s="70" customFormat="1" x14ac:dyDescent="0.25">
      <c r="A354" s="60">
        <v>23</v>
      </c>
      <c r="B354" s="45"/>
      <c r="C354" s="59" t="s">
        <v>89</v>
      </c>
      <c r="D354" s="61">
        <v>15</v>
      </c>
      <c r="E354" s="62"/>
      <c r="F354" s="48">
        <f t="shared" si="13"/>
        <v>15</v>
      </c>
    </row>
    <row r="355" spans="1:14" s="70" customFormat="1" x14ac:dyDescent="0.25">
      <c r="A355" s="60">
        <v>24</v>
      </c>
      <c r="B355" s="45"/>
      <c r="C355" s="59" t="s">
        <v>90</v>
      </c>
      <c r="D355" s="61">
        <v>130</v>
      </c>
      <c r="E355" s="62"/>
      <c r="F355" s="48">
        <f t="shared" si="13"/>
        <v>130</v>
      </c>
    </row>
    <row r="356" spans="1:14" s="70" customFormat="1" x14ac:dyDescent="0.25">
      <c r="A356" s="60">
        <v>25</v>
      </c>
      <c r="B356" s="45"/>
      <c r="C356" s="59" t="s">
        <v>91</v>
      </c>
      <c r="D356" s="61">
        <v>73</v>
      </c>
      <c r="E356" s="62"/>
      <c r="F356" s="48">
        <f t="shared" si="13"/>
        <v>73</v>
      </c>
    </row>
    <row r="357" spans="1:14" s="70" customFormat="1" x14ac:dyDescent="0.25">
      <c r="A357" s="60">
        <v>26</v>
      </c>
      <c r="B357" s="63" t="s">
        <v>92</v>
      </c>
      <c r="C357" s="59" t="s">
        <v>93</v>
      </c>
      <c r="D357" s="61">
        <v>97.5</v>
      </c>
      <c r="E357" s="62"/>
      <c r="F357" s="48">
        <f t="shared" si="13"/>
        <v>97.5</v>
      </c>
    </row>
    <row r="358" spans="1:14" s="70" customFormat="1" x14ac:dyDescent="0.25">
      <c r="A358" s="16"/>
      <c r="B358" s="45"/>
      <c r="C358" s="37"/>
      <c r="D358" s="44"/>
      <c r="E358" s="44"/>
      <c r="F358" s="44"/>
    </row>
    <row r="359" spans="1:14" s="70" customFormat="1" x14ac:dyDescent="0.25">
      <c r="A359" s="64"/>
      <c r="B359" s="121" t="s">
        <v>94</v>
      </c>
      <c r="C359" s="122"/>
      <c r="D359" s="65">
        <f>D326+D328+D331</f>
        <v>2457.84</v>
      </c>
      <c r="E359" s="65"/>
      <c r="F359" s="65">
        <f>SUM(D359:E359)</f>
        <v>2457.84</v>
      </c>
    </row>
    <row r="360" spans="1:14" s="70" customFormat="1" x14ac:dyDescent="0.25">
      <c r="A360" s="72"/>
    </row>
    <row r="361" spans="1:14" s="70" customFormat="1" x14ac:dyDescent="0.25">
      <c r="A361" s="69" t="s">
        <v>102</v>
      </c>
      <c r="B361" s="36"/>
      <c r="C361" s="36"/>
      <c r="D361" s="36" t="s">
        <v>103</v>
      </c>
      <c r="E361" s="36"/>
      <c r="J361" s="73" t="s">
        <v>95</v>
      </c>
      <c r="K361" s="73"/>
      <c r="L361" s="73"/>
      <c r="M361" s="74" t="s">
        <v>96</v>
      </c>
      <c r="N361" s="74"/>
    </row>
    <row r="362" spans="1:14" s="70" customFormat="1" x14ac:dyDescent="0.25">
      <c r="A362" s="69" t="s">
        <v>104</v>
      </c>
      <c r="B362" s="36"/>
      <c r="C362" s="36"/>
      <c r="D362" s="36" t="s">
        <v>105</v>
      </c>
      <c r="E362" s="36"/>
      <c r="J362" s="73" t="s">
        <v>97</v>
      </c>
      <c r="K362" s="73"/>
      <c r="L362" s="73"/>
      <c r="M362" s="74" t="s">
        <v>98</v>
      </c>
      <c r="N362" s="74"/>
    </row>
    <row r="363" spans="1:14" s="70" customFormat="1" x14ac:dyDescent="0.25">
      <c r="A363" s="71"/>
      <c r="B363" s="36"/>
      <c r="C363" s="36"/>
      <c r="D363" s="36" t="s">
        <v>106</v>
      </c>
      <c r="E363" s="36"/>
    </row>
    <row r="364" spans="1:14" s="70" customFormat="1" x14ac:dyDescent="0.25">
      <c r="B364" s="71"/>
      <c r="C364" s="36"/>
      <c r="D364" s="36"/>
      <c r="E364" s="36"/>
      <c r="F364" s="36"/>
    </row>
    <row r="365" spans="1:14" s="70" customFormat="1" x14ac:dyDescent="0.25">
      <c r="B365" s="71"/>
      <c r="C365" s="36"/>
      <c r="D365" s="36"/>
      <c r="E365" s="36"/>
      <c r="F365" s="36"/>
    </row>
    <row r="366" spans="1:14" s="70" customFormat="1" x14ac:dyDescent="0.25">
      <c r="B366" s="71"/>
      <c r="C366" s="36"/>
      <c r="D366" s="36"/>
      <c r="E366" s="36"/>
      <c r="F366" s="36"/>
    </row>
    <row r="367" spans="1:14" s="70" customFormat="1" x14ac:dyDescent="0.25">
      <c r="B367" s="71"/>
      <c r="C367" s="36"/>
      <c r="D367" s="36"/>
      <c r="E367" s="36"/>
      <c r="F367" s="36"/>
    </row>
    <row r="368" spans="1:14" s="70" customFormat="1" x14ac:dyDescent="0.25">
      <c r="B368" s="71"/>
      <c r="C368" s="36"/>
      <c r="D368" s="36"/>
      <c r="E368" s="36"/>
      <c r="F368" s="36"/>
    </row>
    <row r="369" spans="2:6" s="70" customFormat="1" x14ac:dyDescent="0.25">
      <c r="B369" s="71"/>
      <c r="C369" s="36"/>
      <c r="D369" s="36"/>
      <c r="E369" s="36"/>
      <c r="F369" s="36"/>
    </row>
    <row r="370" spans="2:6" s="70" customFormat="1" x14ac:dyDescent="0.25">
      <c r="B370" s="71"/>
      <c r="C370" s="36"/>
      <c r="D370" s="36"/>
      <c r="E370" s="36"/>
      <c r="F370" s="36"/>
    </row>
    <row r="371" spans="2:6" s="70" customFormat="1" x14ac:dyDescent="0.25">
      <c r="B371" s="71"/>
      <c r="C371" s="36"/>
      <c r="D371" s="36"/>
      <c r="E371" s="36"/>
      <c r="F371" s="36"/>
    </row>
    <row r="372" spans="2:6" s="70" customFormat="1" x14ac:dyDescent="0.25">
      <c r="B372" s="71"/>
      <c r="C372" s="36"/>
      <c r="D372" s="36"/>
      <c r="E372" s="36"/>
      <c r="F372" s="36"/>
    </row>
    <row r="373" spans="2:6" s="70" customFormat="1" x14ac:dyDescent="0.25">
      <c r="B373" s="71"/>
      <c r="C373" s="36"/>
      <c r="D373" s="36"/>
      <c r="E373" s="36"/>
      <c r="F373" s="36"/>
    </row>
    <row r="374" spans="2:6" s="70" customFormat="1" x14ac:dyDescent="0.25">
      <c r="B374" s="71"/>
      <c r="C374" s="36"/>
      <c r="D374" s="36"/>
      <c r="E374" s="36"/>
      <c r="F374" s="36"/>
    </row>
    <row r="375" spans="2:6" s="70" customFormat="1" x14ac:dyDescent="0.25">
      <c r="B375" s="71"/>
      <c r="C375" s="36"/>
      <c r="D375" s="36"/>
      <c r="E375" s="36"/>
      <c r="F375" s="36"/>
    </row>
    <row r="376" spans="2:6" s="70" customFormat="1" x14ac:dyDescent="0.25">
      <c r="B376" s="71"/>
      <c r="C376" s="36"/>
      <c r="D376" s="36"/>
      <c r="E376" s="36"/>
      <c r="F376" s="36"/>
    </row>
    <row r="377" spans="2:6" s="70" customFormat="1" x14ac:dyDescent="0.25">
      <c r="B377" s="71"/>
      <c r="C377" s="36"/>
      <c r="D377" s="36"/>
      <c r="E377" s="36"/>
      <c r="F377" s="36"/>
    </row>
    <row r="378" spans="2:6" s="70" customFormat="1" x14ac:dyDescent="0.25">
      <c r="B378" s="71"/>
      <c r="C378" s="71" t="s">
        <v>110</v>
      </c>
      <c r="D378" s="36"/>
      <c r="E378" s="36"/>
      <c r="F378" s="36"/>
    </row>
    <row r="379" spans="2:6" s="70" customFormat="1" x14ac:dyDescent="0.25">
      <c r="B379" s="71"/>
      <c r="C379" s="71"/>
      <c r="D379" s="36"/>
      <c r="E379" s="36"/>
      <c r="F379" s="36"/>
    </row>
    <row r="380" spans="2:6" s="70" customFormat="1" x14ac:dyDescent="0.25">
      <c r="B380" s="71"/>
      <c r="C380" s="36"/>
      <c r="D380" s="36"/>
      <c r="E380" s="36"/>
      <c r="F380" s="36"/>
    </row>
    <row r="381" spans="2:6" s="70" customFormat="1" x14ac:dyDescent="0.25">
      <c r="B381" s="71"/>
      <c r="C381" s="36"/>
      <c r="D381" s="36"/>
      <c r="E381" s="36"/>
      <c r="F381" s="36"/>
    </row>
    <row r="382" spans="2:6" s="70" customFormat="1" x14ac:dyDescent="0.25">
      <c r="B382" s="71"/>
      <c r="C382" s="36"/>
      <c r="D382" s="36"/>
      <c r="E382" s="36"/>
      <c r="F382" s="36"/>
    </row>
    <row r="383" spans="2:6" s="70" customFormat="1" x14ac:dyDescent="0.25">
      <c r="B383" s="71"/>
      <c r="C383" s="36"/>
      <c r="D383" s="36"/>
      <c r="E383" s="36"/>
      <c r="F383" s="36"/>
    </row>
    <row r="384" spans="2:6" s="70" customFormat="1" x14ac:dyDescent="0.25">
      <c r="B384" s="71"/>
      <c r="C384" s="36"/>
      <c r="D384" s="36"/>
      <c r="E384" s="36"/>
      <c r="F384" s="36"/>
    </row>
    <row r="385" spans="1:6" s="70" customFormat="1" ht="15.75" x14ac:dyDescent="0.25">
      <c r="A385" s="75" t="s">
        <v>111</v>
      </c>
      <c r="B385" s="75"/>
      <c r="C385" s="75"/>
      <c r="D385" s="75"/>
      <c r="E385" s="75"/>
      <c r="F385" s="75"/>
    </row>
    <row r="386" spans="1:6" s="70" customFormat="1" ht="15.75" x14ac:dyDescent="0.25">
      <c r="A386" s="75" t="s">
        <v>1</v>
      </c>
      <c r="B386" s="75"/>
      <c r="C386" s="75" t="s">
        <v>2</v>
      </c>
      <c r="D386" s="36"/>
      <c r="E386" s="36"/>
    </row>
    <row r="387" spans="1:6" s="70" customFormat="1" ht="15.75" x14ac:dyDescent="0.25">
      <c r="A387" s="75" t="s">
        <v>3</v>
      </c>
      <c r="B387" s="75"/>
      <c r="C387" s="75"/>
      <c r="D387" s="75"/>
      <c r="E387" s="75"/>
      <c r="F387" s="75"/>
    </row>
    <row r="388" spans="1:6" s="70" customFormat="1" ht="15.75" x14ac:dyDescent="0.25">
      <c r="A388" s="112" t="s">
        <v>4</v>
      </c>
      <c r="B388" s="112"/>
      <c r="C388" s="112"/>
      <c r="D388" s="112"/>
      <c r="E388" s="112"/>
      <c r="F388" s="112"/>
    </row>
    <row r="389" spans="1:6" s="70" customFormat="1" ht="15.75" x14ac:dyDescent="0.25">
      <c r="A389" s="75"/>
      <c r="B389" s="76"/>
      <c r="C389" s="75"/>
      <c r="D389" s="77"/>
      <c r="E389" s="77"/>
      <c r="F389" s="75" t="s">
        <v>5</v>
      </c>
    </row>
    <row r="390" spans="1:6" s="70" customFormat="1" x14ac:dyDescent="0.25">
      <c r="A390" s="129" t="s">
        <v>6</v>
      </c>
      <c r="B390" s="129" t="s">
        <v>7</v>
      </c>
      <c r="C390" s="127" t="s">
        <v>8</v>
      </c>
      <c r="D390" s="123" t="s">
        <v>112</v>
      </c>
      <c r="E390" s="123" t="s">
        <v>109</v>
      </c>
      <c r="F390" s="123" t="s">
        <v>108</v>
      </c>
    </row>
    <row r="391" spans="1:6" s="70" customFormat="1" x14ac:dyDescent="0.25">
      <c r="A391" s="130"/>
      <c r="B391" s="130"/>
      <c r="C391" s="128"/>
      <c r="D391" s="124"/>
      <c r="E391" s="124"/>
      <c r="F391" s="124"/>
    </row>
    <row r="392" spans="1:6" s="70" customFormat="1" ht="25.5" x14ac:dyDescent="0.25">
      <c r="A392" s="10">
        <v>1</v>
      </c>
      <c r="B392" s="11" t="s">
        <v>12</v>
      </c>
      <c r="C392" s="12" t="s">
        <v>13</v>
      </c>
      <c r="D392" s="13">
        <v>200</v>
      </c>
      <c r="E392" s="14"/>
      <c r="F392" s="15">
        <f t="shared" ref="F392:F397" si="15">D392+E392</f>
        <v>200</v>
      </c>
    </row>
    <row r="393" spans="1:6" s="70" customFormat="1" x14ac:dyDescent="0.25">
      <c r="A393" s="10">
        <v>2</v>
      </c>
      <c r="B393" s="16" t="s">
        <v>14</v>
      </c>
      <c r="C393" s="17" t="s">
        <v>15</v>
      </c>
      <c r="D393" s="13">
        <v>50</v>
      </c>
      <c r="E393" s="14"/>
      <c r="F393" s="15">
        <f t="shared" si="15"/>
        <v>50</v>
      </c>
    </row>
    <row r="394" spans="1:6" s="70" customFormat="1" x14ac:dyDescent="0.25">
      <c r="A394" s="10">
        <v>3</v>
      </c>
      <c r="B394" s="16" t="s">
        <v>16</v>
      </c>
      <c r="C394" s="18" t="s">
        <v>17</v>
      </c>
      <c r="D394" s="13">
        <v>5</v>
      </c>
      <c r="E394" s="19"/>
      <c r="F394" s="20">
        <f t="shared" si="15"/>
        <v>5</v>
      </c>
    </row>
    <row r="395" spans="1:6" s="70" customFormat="1" x14ac:dyDescent="0.25">
      <c r="A395" s="10">
        <v>4</v>
      </c>
      <c r="B395" s="16" t="s">
        <v>18</v>
      </c>
      <c r="C395" s="21" t="s">
        <v>19</v>
      </c>
      <c r="D395" s="13">
        <v>5</v>
      </c>
      <c r="E395" s="19"/>
      <c r="F395" s="20">
        <f t="shared" si="15"/>
        <v>5</v>
      </c>
    </row>
    <row r="396" spans="1:6" s="70" customFormat="1" ht="25.5" x14ac:dyDescent="0.25">
      <c r="A396" s="10">
        <v>5</v>
      </c>
      <c r="B396" s="16" t="s">
        <v>20</v>
      </c>
      <c r="C396" s="22" t="s">
        <v>21</v>
      </c>
      <c r="D396" s="13">
        <v>593.03</v>
      </c>
      <c r="E396" s="23"/>
      <c r="F396" s="20">
        <f t="shared" si="15"/>
        <v>593.03</v>
      </c>
    </row>
    <row r="397" spans="1:6" s="70" customFormat="1" ht="38.25" x14ac:dyDescent="0.25">
      <c r="A397" s="10">
        <v>6</v>
      </c>
      <c r="B397" s="16" t="s">
        <v>20</v>
      </c>
      <c r="C397" s="22" t="s">
        <v>22</v>
      </c>
      <c r="D397" s="13">
        <v>25</v>
      </c>
      <c r="E397" s="23"/>
      <c r="F397" s="20">
        <f t="shared" si="15"/>
        <v>25</v>
      </c>
    </row>
    <row r="398" spans="1:6" s="70" customFormat="1" x14ac:dyDescent="0.25">
      <c r="A398" s="113">
        <v>7</v>
      </c>
      <c r="B398" s="16" t="s">
        <v>23</v>
      </c>
      <c r="C398" s="115" t="s">
        <v>24</v>
      </c>
      <c r="D398" s="13">
        <v>2046.4</v>
      </c>
      <c r="E398" s="14"/>
      <c r="F398" s="20">
        <f>SUM(D398:E398)</f>
        <v>2046.4</v>
      </c>
    </row>
    <row r="399" spans="1:6" s="70" customFormat="1" x14ac:dyDescent="0.25">
      <c r="A399" s="114"/>
      <c r="B399" s="16" t="s">
        <v>25</v>
      </c>
      <c r="C399" s="116"/>
      <c r="D399" s="13">
        <v>46.26</v>
      </c>
      <c r="E399" s="24"/>
      <c r="F399" s="20">
        <f>SUM(D399:E399)</f>
        <v>46.26</v>
      </c>
    </row>
    <row r="400" spans="1:6" s="70" customFormat="1" x14ac:dyDescent="0.25">
      <c r="A400" s="113">
        <v>8</v>
      </c>
      <c r="B400" s="16" t="s">
        <v>26</v>
      </c>
      <c r="C400" s="115" t="s">
        <v>27</v>
      </c>
      <c r="D400" s="13">
        <v>873.95</v>
      </c>
      <c r="E400" s="19"/>
      <c r="F400" s="20">
        <f t="shared" ref="F400:F406" si="16">D400+E400</f>
        <v>873.95</v>
      </c>
    </row>
    <row r="401" spans="1:6" s="70" customFormat="1" x14ac:dyDescent="0.25">
      <c r="A401" s="114"/>
      <c r="B401" s="16" t="s">
        <v>28</v>
      </c>
      <c r="C401" s="116"/>
      <c r="D401" s="13">
        <v>15</v>
      </c>
      <c r="E401" s="19"/>
      <c r="F401" s="20">
        <f t="shared" si="16"/>
        <v>15</v>
      </c>
    </row>
    <row r="402" spans="1:6" s="70" customFormat="1" ht="38.25" x14ac:dyDescent="0.25">
      <c r="A402" s="10">
        <v>9</v>
      </c>
      <c r="B402" s="16" t="s">
        <v>29</v>
      </c>
      <c r="C402" s="78" t="s">
        <v>113</v>
      </c>
      <c r="D402" s="13">
        <v>5</v>
      </c>
      <c r="E402" s="19"/>
      <c r="F402" s="20">
        <f t="shared" si="16"/>
        <v>5</v>
      </c>
    </row>
    <row r="403" spans="1:6" s="70" customFormat="1" x14ac:dyDescent="0.25">
      <c r="A403" s="113">
        <v>10</v>
      </c>
      <c r="B403" s="16" t="s">
        <v>31</v>
      </c>
      <c r="C403" s="115" t="s">
        <v>114</v>
      </c>
      <c r="D403" s="13">
        <v>371.85</v>
      </c>
      <c r="E403" s="19"/>
      <c r="F403" s="20">
        <f t="shared" si="16"/>
        <v>371.85</v>
      </c>
    </row>
    <row r="404" spans="1:6" s="70" customFormat="1" x14ac:dyDescent="0.25">
      <c r="A404" s="114"/>
      <c r="B404" s="16" t="s">
        <v>33</v>
      </c>
      <c r="C404" s="116"/>
      <c r="D404" s="13">
        <v>37</v>
      </c>
      <c r="E404" s="19"/>
      <c r="F404" s="20">
        <f t="shared" si="16"/>
        <v>37</v>
      </c>
    </row>
    <row r="405" spans="1:6" s="70" customFormat="1" x14ac:dyDescent="0.25">
      <c r="A405" s="10">
        <v>11</v>
      </c>
      <c r="B405" s="16" t="s">
        <v>34</v>
      </c>
      <c r="C405" s="17" t="s">
        <v>35</v>
      </c>
      <c r="D405" s="13">
        <v>5</v>
      </c>
      <c r="E405" s="19"/>
      <c r="F405" s="20">
        <f t="shared" si="16"/>
        <v>5</v>
      </c>
    </row>
    <row r="406" spans="1:6" s="70" customFormat="1" x14ac:dyDescent="0.25">
      <c r="A406" s="10">
        <v>12</v>
      </c>
      <c r="B406" s="16" t="s">
        <v>36</v>
      </c>
      <c r="C406" s="17" t="s">
        <v>37</v>
      </c>
      <c r="D406" s="13">
        <v>250</v>
      </c>
      <c r="E406" s="19"/>
      <c r="F406" s="20">
        <f t="shared" si="16"/>
        <v>250</v>
      </c>
    </row>
    <row r="407" spans="1:6" s="70" customFormat="1" x14ac:dyDescent="0.25">
      <c r="A407" s="10">
        <v>13</v>
      </c>
      <c r="B407" s="16" t="s">
        <v>38</v>
      </c>
      <c r="C407" s="17" t="s">
        <v>39</v>
      </c>
      <c r="D407" s="19">
        <v>60</v>
      </c>
      <c r="E407" s="19"/>
      <c r="F407" s="20">
        <f>SUM(D407:E407)</f>
        <v>60</v>
      </c>
    </row>
    <row r="408" spans="1:6" s="70" customFormat="1" ht="25.5" x14ac:dyDescent="0.25">
      <c r="A408" s="10">
        <v>14</v>
      </c>
      <c r="B408" s="16" t="s">
        <v>40</v>
      </c>
      <c r="C408" s="22" t="s">
        <v>41</v>
      </c>
      <c r="D408" s="19">
        <v>220.98</v>
      </c>
      <c r="E408" s="19">
        <v>11.25</v>
      </c>
      <c r="F408" s="20">
        <f>SUM(D408:E408)</f>
        <v>232.23</v>
      </c>
    </row>
    <row r="409" spans="1:6" s="70" customFormat="1" x14ac:dyDescent="0.25">
      <c r="A409" s="113">
        <v>15</v>
      </c>
      <c r="B409" s="16" t="s">
        <v>42</v>
      </c>
      <c r="C409" s="117" t="s">
        <v>115</v>
      </c>
      <c r="D409" s="19">
        <v>5209.43</v>
      </c>
      <c r="E409" s="19"/>
      <c r="F409" s="20">
        <f t="shared" ref="F409:F415" si="17">D409+E409</f>
        <v>5209.43</v>
      </c>
    </row>
    <row r="410" spans="1:6" s="70" customFormat="1" x14ac:dyDescent="0.25">
      <c r="A410" s="114"/>
      <c r="B410" s="16" t="s">
        <v>28</v>
      </c>
      <c r="C410" s="118"/>
      <c r="D410" s="19">
        <v>123.8</v>
      </c>
      <c r="E410" s="19"/>
      <c r="F410" s="20">
        <f t="shared" si="17"/>
        <v>123.8</v>
      </c>
    </row>
    <row r="411" spans="1:6" s="70" customFormat="1" ht="24" x14ac:dyDescent="0.25">
      <c r="A411" s="26">
        <v>16</v>
      </c>
      <c r="B411" s="16" t="s">
        <v>28</v>
      </c>
      <c r="C411" s="79" t="s">
        <v>44</v>
      </c>
      <c r="D411" s="19">
        <v>7</v>
      </c>
      <c r="E411" s="19"/>
      <c r="F411" s="20">
        <f t="shared" si="17"/>
        <v>7</v>
      </c>
    </row>
    <row r="412" spans="1:6" s="70" customFormat="1" ht="24" x14ac:dyDescent="0.25">
      <c r="A412" s="10">
        <v>17</v>
      </c>
      <c r="B412" s="16" t="s">
        <v>45</v>
      </c>
      <c r="C412" s="28" t="s">
        <v>116</v>
      </c>
      <c r="D412" s="19">
        <v>200</v>
      </c>
      <c r="E412" s="19"/>
      <c r="F412" s="20">
        <f t="shared" si="17"/>
        <v>200</v>
      </c>
    </row>
    <row r="413" spans="1:6" s="70" customFormat="1" x14ac:dyDescent="0.25">
      <c r="A413" s="10">
        <v>18</v>
      </c>
      <c r="B413" s="16" t="s">
        <v>47</v>
      </c>
      <c r="C413" s="22" t="s">
        <v>48</v>
      </c>
      <c r="D413" s="19">
        <v>765.59</v>
      </c>
      <c r="E413" s="19"/>
      <c r="F413" s="20">
        <f t="shared" si="17"/>
        <v>765.59</v>
      </c>
    </row>
    <row r="414" spans="1:6" s="70" customFormat="1" ht="25.5" x14ac:dyDescent="0.25">
      <c r="A414" s="10">
        <v>19</v>
      </c>
      <c r="B414" s="16" t="s">
        <v>47</v>
      </c>
      <c r="C414" s="17" t="s">
        <v>49</v>
      </c>
      <c r="D414" s="19">
        <v>880</v>
      </c>
      <c r="E414" s="19"/>
      <c r="F414" s="19">
        <f t="shared" si="17"/>
        <v>880</v>
      </c>
    </row>
    <row r="415" spans="1:6" s="70" customFormat="1" ht="25.5" x14ac:dyDescent="0.25">
      <c r="A415" s="10">
        <v>20</v>
      </c>
      <c r="B415" s="16" t="s">
        <v>50</v>
      </c>
      <c r="C415" s="12" t="s">
        <v>51</v>
      </c>
      <c r="D415" s="19">
        <v>250</v>
      </c>
      <c r="E415" s="19"/>
      <c r="F415" s="19">
        <f t="shared" si="17"/>
        <v>250</v>
      </c>
    </row>
    <row r="416" spans="1:6" s="70" customFormat="1" x14ac:dyDescent="0.25">
      <c r="A416" s="10"/>
      <c r="B416" s="29"/>
      <c r="C416" s="21"/>
      <c r="D416" s="30"/>
      <c r="E416" s="30"/>
      <c r="F416" s="30"/>
    </row>
    <row r="417" spans="1:6" s="70" customFormat="1" x14ac:dyDescent="0.25">
      <c r="A417" s="31"/>
      <c r="B417" s="31" t="s">
        <v>52</v>
      </c>
      <c r="C417" s="31"/>
      <c r="D417" s="32">
        <f>SUM(D392:D415)</f>
        <v>12245.29</v>
      </c>
      <c r="E417" s="32">
        <f>SUM(E392:E416)</f>
        <v>11.25</v>
      </c>
      <c r="F417" s="32">
        <f>SUM(F392:F415)</f>
        <v>12256.54</v>
      </c>
    </row>
    <row r="418" spans="1:6" s="70" customFormat="1" x14ac:dyDescent="0.25">
      <c r="A418" s="33"/>
      <c r="B418" s="33"/>
      <c r="C418" s="33"/>
      <c r="D418" s="34"/>
      <c r="E418" s="34"/>
      <c r="F418" s="34"/>
    </row>
    <row r="419" spans="1:6" s="70" customFormat="1" x14ac:dyDescent="0.25">
      <c r="A419" s="33"/>
      <c r="B419" s="33"/>
      <c r="C419" s="33"/>
      <c r="D419" s="34"/>
      <c r="E419" s="34"/>
      <c r="F419" s="34"/>
    </row>
    <row r="420" spans="1:6" s="70" customFormat="1" x14ac:dyDescent="0.25">
      <c r="A420" s="33"/>
      <c r="B420" s="33"/>
      <c r="C420" s="33"/>
      <c r="D420" s="34"/>
      <c r="E420" s="34"/>
      <c r="F420" s="34"/>
    </row>
    <row r="421" spans="1:6" s="70" customFormat="1" x14ac:dyDescent="0.25">
      <c r="A421" s="33"/>
      <c r="B421" s="33"/>
      <c r="C421" s="33"/>
      <c r="D421" s="34"/>
      <c r="E421" s="34"/>
      <c r="F421" s="34"/>
    </row>
    <row r="422" spans="1:6" s="70" customFormat="1" x14ac:dyDescent="0.25">
      <c r="A422" s="33"/>
      <c r="B422" s="33"/>
      <c r="C422" s="33"/>
      <c r="D422" s="34"/>
      <c r="E422" s="34"/>
      <c r="F422" s="34"/>
    </row>
    <row r="423" spans="1:6" s="70" customFormat="1" x14ac:dyDescent="0.25">
      <c r="A423" s="33"/>
      <c r="B423" s="33"/>
      <c r="C423" s="33"/>
      <c r="D423" s="34"/>
      <c r="E423" s="34"/>
      <c r="F423" s="34"/>
    </row>
    <row r="424" spans="1:6" s="70" customFormat="1" x14ac:dyDescent="0.25">
      <c r="A424" s="33"/>
      <c r="B424" s="33"/>
      <c r="C424" s="33"/>
      <c r="D424" s="34"/>
      <c r="E424" s="34"/>
      <c r="F424" s="34"/>
    </row>
    <row r="425" spans="1:6" s="70" customFormat="1" x14ac:dyDescent="0.25">
      <c r="A425" s="33"/>
      <c r="B425" s="33"/>
      <c r="C425" s="33"/>
      <c r="D425" s="34"/>
      <c r="E425" s="34"/>
      <c r="F425" s="34"/>
    </row>
    <row r="426" spans="1:6" s="70" customFormat="1" x14ac:dyDescent="0.25">
      <c r="A426" s="33"/>
      <c r="B426" s="33"/>
      <c r="C426" s="33"/>
      <c r="D426" s="34"/>
      <c r="E426" s="34"/>
      <c r="F426" s="34"/>
    </row>
    <row r="427" spans="1:6" s="70" customFormat="1" x14ac:dyDescent="0.25">
      <c r="A427" s="33"/>
      <c r="B427" s="33"/>
      <c r="C427" s="33"/>
      <c r="D427" s="34"/>
      <c r="E427" s="34"/>
      <c r="F427" s="34"/>
    </row>
    <row r="428" spans="1:6" s="70" customFormat="1" x14ac:dyDescent="0.25">
      <c r="A428" s="33"/>
      <c r="B428" s="33"/>
      <c r="C428" s="33"/>
      <c r="D428" s="34"/>
      <c r="E428" s="34"/>
      <c r="F428" s="34"/>
    </row>
    <row r="429" spans="1:6" s="70" customFormat="1" x14ac:dyDescent="0.25">
      <c r="A429" s="33"/>
      <c r="B429" s="33"/>
      <c r="C429" s="33"/>
      <c r="D429" s="34"/>
      <c r="E429" s="34"/>
      <c r="F429" s="34"/>
    </row>
    <row r="430" spans="1:6" s="70" customFormat="1" x14ac:dyDescent="0.25">
      <c r="A430" s="33"/>
      <c r="B430" s="33"/>
      <c r="C430" s="33"/>
      <c r="D430" s="34"/>
      <c r="E430" s="34"/>
      <c r="F430" s="34"/>
    </row>
    <row r="431" spans="1:6" s="70" customFormat="1" x14ac:dyDescent="0.25">
      <c r="A431" s="33"/>
      <c r="B431" s="33"/>
      <c r="C431" s="33"/>
      <c r="D431" s="34"/>
      <c r="E431" s="34"/>
      <c r="F431" s="34"/>
    </row>
    <row r="432" spans="1:6" s="70" customFormat="1" x14ac:dyDescent="0.25">
      <c r="A432" s="33"/>
      <c r="B432" s="33"/>
      <c r="C432" s="33"/>
      <c r="D432" s="34"/>
      <c r="E432" s="34"/>
      <c r="F432" s="34"/>
    </row>
    <row r="433" spans="1:6" s="70" customFormat="1" x14ac:dyDescent="0.25">
      <c r="A433" s="33"/>
      <c r="B433" s="33"/>
      <c r="C433" s="33"/>
      <c r="D433" s="34"/>
      <c r="E433" s="34"/>
      <c r="F433" s="34"/>
    </row>
    <row r="434" spans="1:6" s="70" customFormat="1" x14ac:dyDescent="0.25">
      <c r="A434" s="33"/>
      <c r="B434" s="33"/>
      <c r="C434" s="33"/>
      <c r="D434" s="34"/>
      <c r="E434" s="34"/>
      <c r="F434" s="34"/>
    </row>
    <row r="435" spans="1:6" s="70" customFormat="1" x14ac:dyDescent="0.25">
      <c r="A435" s="33"/>
      <c r="B435" s="33"/>
      <c r="C435" s="33"/>
      <c r="D435" s="34"/>
      <c r="E435" s="34"/>
      <c r="F435" s="34"/>
    </row>
    <row r="436" spans="1:6" s="70" customFormat="1" x14ac:dyDescent="0.25">
      <c r="A436" s="33"/>
      <c r="B436" s="33"/>
      <c r="C436" s="33"/>
      <c r="D436" s="34"/>
      <c r="E436" s="34"/>
      <c r="F436" s="34"/>
    </row>
    <row r="437" spans="1:6" s="70" customFormat="1" x14ac:dyDescent="0.25">
      <c r="A437" s="33"/>
      <c r="B437" s="33"/>
      <c r="C437" s="33"/>
      <c r="D437" s="34"/>
      <c r="E437" s="34"/>
      <c r="F437" s="34"/>
    </row>
    <row r="438" spans="1:6" s="70" customFormat="1" x14ac:dyDescent="0.25">
      <c r="A438" s="33"/>
      <c r="B438" s="33"/>
      <c r="C438" s="33"/>
      <c r="D438" s="34"/>
      <c r="E438" s="34"/>
      <c r="F438" s="34"/>
    </row>
    <row r="439" spans="1:6" s="70" customFormat="1" x14ac:dyDescent="0.25">
      <c r="A439" s="119" t="s">
        <v>53</v>
      </c>
      <c r="B439" s="119"/>
      <c r="C439" s="119"/>
      <c r="D439" s="119"/>
      <c r="E439" s="119"/>
      <c r="F439" s="119"/>
    </row>
    <row r="440" spans="1:6" s="70" customFormat="1" x14ac:dyDescent="0.25">
      <c r="A440" s="35"/>
      <c r="B440" s="35"/>
      <c r="C440" s="35"/>
      <c r="D440" s="35"/>
      <c r="E440" s="35"/>
      <c r="F440" s="35"/>
    </row>
    <row r="441" spans="1:6" s="70" customFormat="1" x14ac:dyDescent="0.25">
      <c r="A441" s="33"/>
      <c r="B441" s="33"/>
      <c r="C441" s="33"/>
      <c r="D441" s="34"/>
      <c r="E441" s="34"/>
      <c r="F441" s="34"/>
    </row>
    <row r="442" spans="1:6" s="70" customFormat="1" x14ac:dyDescent="0.25">
      <c r="A442" s="120" t="s">
        <v>54</v>
      </c>
      <c r="B442" s="120"/>
      <c r="C442" s="120"/>
      <c r="D442" s="120"/>
      <c r="E442" s="120"/>
      <c r="F442" s="120"/>
    </row>
    <row r="443" spans="1:6" s="70" customFormat="1" x14ac:dyDescent="0.25">
      <c r="A443" s="36"/>
      <c r="B443" s="36"/>
      <c r="C443" s="36"/>
      <c r="D443" s="36"/>
      <c r="E443" s="36"/>
      <c r="F443" s="36" t="s">
        <v>5</v>
      </c>
    </row>
    <row r="444" spans="1:6" s="70" customFormat="1" ht="36" x14ac:dyDescent="0.25">
      <c r="A444" s="37" t="s">
        <v>55</v>
      </c>
      <c r="B444" s="37" t="s">
        <v>7</v>
      </c>
      <c r="C444" s="37" t="s">
        <v>8</v>
      </c>
      <c r="D444" s="8" t="s">
        <v>112</v>
      </c>
      <c r="E444" s="68" t="s">
        <v>10</v>
      </c>
      <c r="F444" s="8" t="s">
        <v>108</v>
      </c>
    </row>
    <row r="445" spans="1:6" s="70" customFormat="1" x14ac:dyDescent="0.25">
      <c r="A445" s="38" t="s">
        <v>56</v>
      </c>
      <c r="B445" s="38" t="s">
        <v>57</v>
      </c>
      <c r="C445" s="38" t="s">
        <v>58</v>
      </c>
      <c r="D445" s="39">
        <f>D446</f>
        <v>12</v>
      </c>
      <c r="E445" s="39">
        <f>E446</f>
        <v>0</v>
      </c>
      <c r="F445" s="39">
        <f>F446</f>
        <v>12</v>
      </c>
    </row>
    <row r="446" spans="1:6" s="70" customFormat="1" ht="25.5" x14ac:dyDescent="0.25">
      <c r="A446" s="40"/>
      <c r="B446" s="40"/>
      <c r="C446" s="40" t="s">
        <v>59</v>
      </c>
      <c r="D446" s="41">
        <v>12</v>
      </c>
      <c r="E446" s="41"/>
      <c r="F446" s="41">
        <f>D446+E446</f>
        <v>12</v>
      </c>
    </row>
    <row r="447" spans="1:6" s="70" customFormat="1" x14ac:dyDescent="0.25">
      <c r="A447" s="38" t="s">
        <v>60</v>
      </c>
      <c r="B447" s="38" t="s">
        <v>34</v>
      </c>
      <c r="C447" s="38" t="s">
        <v>61</v>
      </c>
      <c r="D447" s="39">
        <f>D448</f>
        <v>0</v>
      </c>
      <c r="E447" s="39">
        <f>E449</f>
        <v>1467.75</v>
      </c>
      <c r="F447" s="39">
        <f>D447+E447</f>
        <v>1467.75</v>
      </c>
    </row>
    <row r="448" spans="1:6" s="70" customFormat="1" x14ac:dyDescent="0.25">
      <c r="A448" s="40"/>
      <c r="B448" s="40"/>
      <c r="C448" s="40" t="s">
        <v>62</v>
      </c>
      <c r="D448" s="41">
        <v>0</v>
      </c>
      <c r="E448" s="41"/>
      <c r="F448" s="41">
        <f>SUM(D448:E448)</f>
        <v>0</v>
      </c>
    </row>
    <row r="449" spans="1:6" s="70" customFormat="1" ht="25.5" x14ac:dyDescent="0.25">
      <c r="A449" s="40"/>
      <c r="B449" s="40"/>
      <c r="C449" s="40" t="s">
        <v>63</v>
      </c>
      <c r="D449" s="41">
        <v>0</v>
      </c>
      <c r="E449" s="41">
        <v>1467.75</v>
      </c>
      <c r="F449" s="41">
        <f>SUM(D449:E449)</f>
        <v>1467.75</v>
      </c>
    </row>
    <row r="450" spans="1:6" s="70" customFormat="1" x14ac:dyDescent="0.25">
      <c r="A450" s="42" t="s">
        <v>64</v>
      </c>
      <c r="B450" s="43" t="s">
        <v>65</v>
      </c>
      <c r="C450" s="43" t="s">
        <v>66</v>
      </c>
      <c r="D450" s="44">
        <f>D451+D452+D453+D454+D455+D456+D457+D458+D459+D460+D461+D462+D463+D464+D465+D466+D476+D467+D468+D469+D470</f>
        <v>978.09</v>
      </c>
      <c r="E450" s="44">
        <f>E451+E452+E453+E454+E455+E456+E457+E458+E459+E460+E461+E462+E463+E464+E465+E466+E476+E467+E468+E469+E470+E471+E472+E473+E474+E475</f>
        <v>0</v>
      </c>
      <c r="F450" s="44">
        <f>E450+D450</f>
        <v>978.09</v>
      </c>
    </row>
    <row r="451" spans="1:6" s="70" customFormat="1" x14ac:dyDescent="0.25">
      <c r="A451" s="16">
        <v>1</v>
      </c>
      <c r="B451" s="45"/>
      <c r="C451" s="46" t="s">
        <v>67</v>
      </c>
      <c r="D451" s="47">
        <v>43</v>
      </c>
      <c r="E451" s="48"/>
      <c r="F451" s="48">
        <f t="shared" ref="F451:F476" si="18">D451+E451</f>
        <v>43</v>
      </c>
    </row>
    <row r="452" spans="1:6" s="70" customFormat="1" x14ac:dyDescent="0.25">
      <c r="A452" s="16">
        <v>2</v>
      </c>
      <c r="B452" s="45"/>
      <c r="C452" s="46" t="s">
        <v>68</v>
      </c>
      <c r="D452" s="47">
        <v>177</v>
      </c>
      <c r="E452" s="48">
        <v>2.5</v>
      </c>
      <c r="F452" s="48">
        <f t="shared" si="18"/>
        <v>179.5</v>
      </c>
    </row>
    <row r="453" spans="1:6" s="70" customFormat="1" x14ac:dyDescent="0.25">
      <c r="A453" s="16">
        <v>3</v>
      </c>
      <c r="B453" s="45"/>
      <c r="C453" s="49" t="s">
        <v>69</v>
      </c>
      <c r="D453" s="47">
        <v>107.09</v>
      </c>
      <c r="E453" s="48">
        <v>-42</v>
      </c>
      <c r="F453" s="48">
        <f t="shared" si="18"/>
        <v>65.09</v>
      </c>
    </row>
    <row r="454" spans="1:6" s="70" customFormat="1" x14ac:dyDescent="0.25">
      <c r="A454" s="16">
        <v>4</v>
      </c>
      <c r="B454" s="45"/>
      <c r="C454" s="49" t="s">
        <v>70</v>
      </c>
      <c r="D454" s="47">
        <v>18</v>
      </c>
      <c r="E454" s="50"/>
      <c r="F454" s="48">
        <f t="shared" si="18"/>
        <v>18</v>
      </c>
    </row>
    <row r="455" spans="1:6" s="70" customFormat="1" x14ac:dyDescent="0.25">
      <c r="A455" s="16">
        <v>5</v>
      </c>
      <c r="B455" s="45"/>
      <c r="C455" s="49" t="s">
        <v>71</v>
      </c>
      <c r="D455" s="47">
        <v>80</v>
      </c>
      <c r="E455" s="48">
        <v>-80</v>
      </c>
      <c r="F455" s="48">
        <f t="shared" si="18"/>
        <v>0</v>
      </c>
    </row>
    <row r="456" spans="1:6" s="70" customFormat="1" x14ac:dyDescent="0.25">
      <c r="A456" s="16">
        <v>6</v>
      </c>
      <c r="B456" s="45"/>
      <c r="C456" s="51" t="s">
        <v>72</v>
      </c>
      <c r="D456" s="47">
        <v>60</v>
      </c>
      <c r="E456" s="48"/>
      <c r="F456" s="48">
        <f t="shared" si="18"/>
        <v>60</v>
      </c>
    </row>
    <row r="457" spans="1:6" s="70" customFormat="1" x14ac:dyDescent="0.25">
      <c r="A457" s="16">
        <v>7</v>
      </c>
      <c r="B457" s="45"/>
      <c r="C457" s="51" t="s">
        <v>73</v>
      </c>
      <c r="D457" s="47">
        <v>122.8</v>
      </c>
      <c r="E457" s="48">
        <v>-45</v>
      </c>
      <c r="F457" s="48">
        <f t="shared" si="18"/>
        <v>77.8</v>
      </c>
    </row>
    <row r="458" spans="1:6" s="70" customFormat="1" x14ac:dyDescent="0.25">
      <c r="A458" s="16">
        <f t="shared" ref="A458:A465" si="19">A457+1</f>
        <v>8</v>
      </c>
      <c r="B458" s="45"/>
      <c r="C458" s="51" t="s">
        <v>74</v>
      </c>
      <c r="D458" s="47">
        <v>5</v>
      </c>
      <c r="E458" s="48">
        <v>-2</v>
      </c>
      <c r="F458" s="48">
        <f t="shared" si="18"/>
        <v>3</v>
      </c>
    </row>
    <row r="459" spans="1:6" s="70" customFormat="1" x14ac:dyDescent="0.25">
      <c r="A459" s="16">
        <f t="shared" si="19"/>
        <v>9</v>
      </c>
      <c r="B459" s="45"/>
      <c r="C459" s="51" t="s">
        <v>75</v>
      </c>
      <c r="D459" s="47">
        <v>35</v>
      </c>
      <c r="E459" s="48">
        <v>-35</v>
      </c>
      <c r="F459" s="48">
        <f t="shared" si="18"/>
        <v>0</v>
      </c>
    </row>
    <row r="460" spans="1:6" s="70" customFormat="1" x14ac:dyDescent="0.25">
      <c r="A460" s="16">
        <f t="shared" si="19"/>
        <v>10</v>
      </c>
      <c r="B460" s="45"/>
      <c r="C460" s="51" t="s">
        <v>76</v>
      </c>
      <c r="D460" s="47">
        <v>40</v>
      </c>
      <c r="E460" s="48">
        <v>-2</v>
      </c>
      <c r="F460" s="48">
        <f t="shared" si="18"/>
        <v>38</v>
      </c>
    </row>
    <row r="461" spans="1:6" s="70" customFormat="1" x14ac:dyDescent="0.25">
      <c r="A461" s="16">
        <f t="shared" si="19"/>
        <v>11</v>
      </c>
      <c r="B461" s="45"/>
      <c r="C461" s="51" t="s">
        <v>77</v>
      </c>
      <c r="D461" s="47">
        <v>75</v>
      </c>
      <c r="E461" s="48">
        <v>-5</v>
      </c>
      <c r="F461" s="48">
        <f t="shared" si="18"/>
        <v>70</v>
      </c>
    </row>
    <row r="462" spans="1:6" s="70" customFormat="1" x14ac:dyDescent="0.25">
      <c r="A462" s="16">
        <f t="shared" si="19"/>
        <v>12</v>
      </c>
      <c r="B462" s="45"/>
      <c r="C462" s="51" t="s">
        <v>78</v>
      </c>
      <c r="D462" s="47">
        <v>29</v>
      </c>
      <c r="E462" s="48"/>
      <c r="F462" s="48">
        <f t="shared" si="18"/>
        <v>29</v>
      </c>
    </row>
    <row r="463" spans="1:6" s="70" customFormat="1" x14ac:dyDescent="0.25">
      <c r="A463" s="16">
        <f t="shared" si="19"/>
        <v>13</v>
      </c>
      <c r="B463" s="45"/>
      <c r="C463" s="51" t="s">
        <v>79</v>
      </c>
      <c r="D463" s="47">
        <v>15</v>
      </c>
      <c r="E463" s="48">
        <v>-2</v>
      </c>
      <c r="F463" s="48">
        <f t="shared" si="18"/>
        <v>13</v>
      </c>
    </row>
    <row r="464" spans="1:6" s="70" customFormat="1" x14ac:dyDescent="0.25">
      <c r="A464" s="16">
        <f t="shared" si="19"/>
        <v>14</v>
      </c>
      <c r="B464" s="45"/>
      <c r="C464" s="51" t="s">
        <v>80</v>
      </c>
      <c r="D464" s="47">
        <v>100</v>
      </c>
      <c r="E464" s="48">
        <v>-100</v>
      </c>
      <c r="F464" s="48">
        <f t="shared" si="18"/>
        <v>0</v>
      </c>
    </row>
    <row r="465" spans="1:6" s="70" customFormat="1" x14ac:dyDescent="0.25">
      <c r="A465" s="16">
        <f t="shared" si="19"/>
        <v>15</v>
      </c>
      <c r="B465" s="45"/>
      <c r="C465" s="51" t="s">
        <v>81</v>
      </c>
      <c r="D465" s="47">
        <v>5</v>
      </c>
      <c r="E465" s="48"/>
      <c r="F465" s="48">
        <f t="shared" si="18"/>
        <v>5</v>
      </c>
    </row>
    <row r="466" spans="1:6" s="70" customFormat="1" x14ac:dyDescent="0.25">
      <c r="A466" s="52">
        <v>16</v>
      </c>
      <c r="B466" s="53"/>
      <c r="C466" s="51" t="s">
        <v>82</v>
      </c>
      <c r="D466" s="54">
        <v>18</v>
      </c>
      <c r="E466" s="55"/>
      <c r="F466" s="55">
        <f t="shared" si="18"/>
        <v>18</v>
      </c>
    </row>
    <row r="467" spans="1:6" s="70" customFormat="1" x14ac:dyDescent="0.25">
      <c r="A467" s="52">
        <v>17</v>
      </c>
      <c r="B467" s="53"/>
      <c r="C467" s="51" t="s">
        <v>83</v>
      </c>
      <c r="D467" s="54">
        <v>4.0999999999999996</v>
      </c>
      <c r="E467" s="55"/>
      <c r="F467" s="55">
        <f t="shared" si="18"/>
        <v>4.0999999999999996</v>
      </c>
    </row>
    <row r="468" spans="1:6" s="70" customFormat="1" x14ac:dyDescent="0.25">
      <c r="A468" s="56">
        <v>18</v>
      </c>
      <c r="B468" s="57"/>
      <c r="C468" s="51" t="s">
        <v>84</v>
      </c>
      <c r="D468" s="58">
        <v>4.0999999999999996</v>
      </c>
      <c r="E468" s="58"/>
      <c r="F468" s="55">
        <f t="shared" si="18"/>
        <v>4.0999999999999996</v>
      </c>
    </row>
    <row r="469" spans="1:6" s="70" customFormat="1" x14ac:dyDescent="0.25">
      <c r="A469" s="16">
        <v>19</v>
      </c>
      <c r="B469" s="45"/>
      <c r="C469" s="51" t="s">
        <v>85</v>
      </c>
      <c r="D469" s="47">
        <v>4.5</v>
      </c>
      <c r="E469" s="48">
        <v>0.5</v>
      </c>
      <c r="F469" s="55">
        <f t="shared" si="18"/>
        <v>5</v>
      </c>
    </row>
    <row r="470" spans="1:6" s="70" customFormat="1" x14ac:dyDescent="0.25">
      <c r="A470" s="16">
        <v>20</v>
      </c>
      <c r="B470" s="45"/>
      <c r="C470" s="59" t="s">
        <v>86</v>
      </c>
      <c r="D470" s="47">
        <v>4.5</v>
      </c>
      <c r="E470" s="48">
        <v>0.5</v>
      </c>
      <c r="F470" s="48">
        <f t="shared" si="18"/>
        <v>5</v>
      </c>
    </row>
    <row r="471" spans="1:6" s="70" customFormat="1" x14ac:dyDescent="0.25">
      <c r="A471" s="60">
        <v>21</v>
      </c>
      <c r="B471" s="45"/>
      <c r="C471" s="59" t="s">
        <v>87</v>
      </c>
      <c r="D471" s="61">
        <v>0</v>
      </c>
      <c r="E471" s="62">
        <v>18</v>
      </c>
      <c r="F471" s="48">
        <f t="shared" si="18"/>
        <v>18</v>
      </c>
    </row>
    <row r="472" spans="1:6" s="70" customFormat="1" x14ac:dyDescent="0.25">
      <c r="A472" s="60">
        <v>22</v>
      </c>
      <c r="B472" s="45"/>
      <c r="C472" s="59" t="s">
        <v>88</v>
      </c>
      <c r="D472" s="61">
        <v>0</v>
      </c>
      <c r="E472" s="62">
        <v>7</v>
      </c>
      <c r="F472" s="48">
        <f t="shared" si="18"/>
        <v>7</v>
      </c>
    </row>
    <row r="473" spans="1:6" s="70" customFormat="1" x14ac:dyDescent="0.25">
      <c r="A473" s="60">
        <v>23</v>
      </c>
      <c r="B473" s="45"/>
      <c r="C473" s="59" t="s">
        <v>89</v>
      </c>
      <c r="D473" s="61">
        <v>0</v>
      </c>
      <c r="E473" s="62">
        <v>15</v>
      </c>
      <c r="F473" s="48">
        <f t="shared" si="18"/>
        <v>15</v>
      </c>
    </row>
    <row r="474" spans="1:6" s="70" customFormat="1" x14ac:dyDescent="0.25">
      <c r="A474" s="60">
        <v>24</v>
      </c>
      <c r="B474" s="45"/>
      <c r="C474" s="59" t="s">
        <v>90</v>
      </c>
      <c r="D474" s="61">
        <v>0</v>
      </c>
      <c r="E474" s="62">
        <v>130</v>
      </c>
      <c r="F474" s="48">
        <f t="shared" si="18"/>
        <v>130</v>
      </c>
    </row>
    <row r="475" spans="1:6" s="70" customFormat="1" x14ac:dyDescent="0.25">
      <c r="A475" s="60">
        <v>25</v>
      </c>
      <c r="B475" s="45"/>
      <c r="C475" s="59" t="s">
        <v>91</v>
      </c>
      <c r="D475" s="61">
        <v>0</v>
      </c>
      <c r="E475" s="62">
        <v>73</v>
      </c>
      <c r="F475" s="48">
        <f t="shared" si="18"/>
        <v>73</v>
      </c>
    </row>
    <row r="476" spans="1:6" s="70" customFormat="1" x14ac:dyDescent="0.25">
      <c r="A476" s="60">
        <v>26</v>
      </c>
      <c r="B476" s="63" t="s">
        <v>92</v>
      </c>
      <c r="C476" s="59" t="s">
        <v>93</v>
      </c>
      <c r="D476" s="61">
        <v>31</v>
      </c>
      <c r="E476" s="62">
        <v>66.5</v>
      </c>
      <c r="F476" s="48">
        <f t="shared" si="18"/>
        <v>97.5</v>
      </c>
    </row>
    <row r="477" spans="1:6" s="70" customFormat="1" x14ac:dyDescent="0.25">
      <c r="A477" s="16"/>
      <c r="B477" s="45"/>
      <c r="C477" s="37"/>
      <c r="D477" s="44"/>
      <c r="E477" s="44"/>
      <c r="F477" s="44"/>
    </row>
    <row r="478" spans="1:6" s="70" customFormat="1" x14ac:dyDescent="0.25">
      <c r="A478" s="64"/>
      <c r="B478" s="121" t="s">
        <v>94</v>
      </c>
      <c r="C478" s="122"/>
      <c r="D478" s="65">
        <f>D445+D447+D450</f>
        <v>990.09</v>
      </c>
      <c r="E478" s="65">
        <f>E450+E447+E445</f>
        <v>1467.75</v>
      </c>
      <c r="F478" s="65">
        <f>SUM(D478:E478)</f>
        <v>2457.84</v>
      </c>
    </row>
    <row r="479" spans="1:6" s="70" customFormat="1" x14ac:dyDescent="0.25">
      <c r="A479" s="72"/>
    </row>
    <row r="480" spans="1:6" s="70" customFormat="1" x14ac:dyDescent="0.25">
      <c r="B480" s="69" t="s">
        <v>102</v>
      </c>
      <c r="C480" s="36"/>
      <c r="D480" s="36"/>
      <c r="E480" s="36" t="s">
        <v>103</v>
      </c>
      <c r="F480" s="36"/>
    </row>
    <row r="481" spans="1:6" s="70" customFormat="1" x14ac:dyDescent="0.25">
      <c r="B481" s="69" t="s">
        <v>104</v>
      </c>
      <c r="C481" s="36"/>
      <c r="D481" s="36"/>
      <c r="E481" s="36" t="s">
        <v>105</v>
      </c>
      <c r="F481" s="36"/>
    </row>
    <row r="482" spans="1:6" s="70" customFormat="1" x14ac:dyDescent="0.25">
      <c r="B482" s="71"/>
      <c r="C482" s="36"/>
      <c r="D482" s="36"/>
      <c r="E482" s="36" t="s">
        <v>106</v>
      </c>
      <c r="F482" s="36"/>
    </row>
    <row r="483" spans="1:6" s="70" customFormat="1" x14ac:dyDescent="0.25">
      <c r="A483" s="72"/>
    </row>
    <row r="484" spans="1:6" s="70" customFormat="1" x14ac:dyDescent="0.25">
      <c r="A484" s="72"/>
    </row>
    <row r="485" spans="1:6" s="70" customFormat="1" x14ac:dyDescent="0.25">
      <c r="A485" s="72"/>
    </row>
    <row r="486" spans="1:6" s="70" customFormat="1" x14ac:dyDescent="0.25">
      <c r="A486" s="72"/>
    </row>
    <row r="487" spans="1:6" s="70" customFormat="1" x14ac:dyDescent="0.25">
      <c r="A487" s="72"/>
    </row>
    <row r="488" spans="1:6" s="70" customFormat="1" x14ac:dyDescent="0.25">
      <c r="A488" s="72"/>
    </row>
    <row r="489" spans="1:6" s="70" customFormat="1" x14ac:dyDescent="0.25">
      <c r="A489" s="72"/>
    </row>
    <row r="490" spans="1:6" s="70" customFormat="1" x14ac:dyDescent="0.25">
      <c r="A490" s="72"/>
    </row>
    <row r="491" spans="1:6" s="70" customFormat="1" x14ac:dyDescent="0.25">
      <c r="A491" s="72"/>
    </row>
    <row r="492" spans="1:6" s="70" customFormat="1" x14ac:dyDescent="0.25">
      <c r="A492" s="72"/>
    </row>
    <row r="493" spans="1:6" s="70" customFormat="1" x14ac:dyDescent="0.25">
      <c r="A493" s="72"/>
    </row>
    <row r="494" spans="1:6" s="70" customFormat="1" x14ac:dyDescent="0.25">
      <c r="A494" s="72"/>
    </row>
    <row r="495" spans="1:6" s="70" customFormat="1" x14ac:dyDescent="0.25">
      <c r="A495" s="72"/>
    </row>
    <row r="496" spans="1:6" s="70" customFormat="1" x14ac:dyDescent="0.25">
      <c r="A496" s="72"/>
    </row>
    <row r="497" spans="1:1" s="70" customFormat="1" x14ac:dyDescent="0.25">
      <c r="A497" s="72"/>
    </row>
    <row r="498" spans="1:1" s="70" customFormat="1" x14ac:dyDescent="0.25">
      <c r="A498" s="72"/>
    </row>
    <row r="499" spans="1:1" s="70" customFormat="1" x14ac:dyDescent="0.25">
      <c r="A499" s="72"/>
    </row>
    <row r="500" spans="1:1" s="70" customFormat="1" x14ac:dyDescent="0.25">
      <c r="A500" s="72"/>
    </row>
    <row r="501" spans="1:1" s="70" customFormat="1" x14ac:dyDescent="0.25">
      <c r="A501" s="72"/>
    </row>
    <row r="502" spans="1:1" s="70" customFormat="1" x14ac:dyDescent="0.25">
      <c r="A502" s="72"/>
    </row>
    <row r="503" spans="1:1" s="70" customFormat="1" x14ac:dyDescent="0.25">
      <c r="A503" s="72"/>
    </row>
    <row r="504" spans="1:1" s="70" customFormat="1" x14ac:dyDescent="0.25">
      <c r="A504" s="72"/>
    </row>
    <row r="505" spans="1:1" s="70" customFormat="1" x14ac:dyDescent="0.25">
      <c r="A505" s="72"/>
    </row>
    <row r="506" spans="1:1" s="70" customFormat="1" x14ac:dyDescent="0.25">
      <c r="A506" s="72"/>
    </row>
    <row r="507" spans="1:1" s="70" customFormat="1" x14ac:dyDescent="0.25">
      <c r="A507" s="72"/>
    </row>
    <row r="508" spans="1:1" s="70" customFormat="1" x14ac:dyDescent="0.25">
      <c r="A508" s="72"/>
    </row>
    <row r="509" spans="1:1" s="70" customFormat="1" x14ac:dyDescent="0.25">
      <c r="A509" s="72"/>
    </row>
    <row r="510" spans="1:1" s="70" customFormat="1" x14ac:dyDescent="0.25">
      <c r="A510" s="72"/>
    </row>
    <row r="511" spans="1:1" s="70" customFormat="1" x14ac:dyDescent="0.25">
      <c r="A511" s="72"/>
    </row>
    <row r="512" spans="1:1" s="70" customFormat="1" x14ac:dyDescent="0.25">
      <c r="A512" s="72"/>
    </row>
    <row r="513" spans="1:6" s="70" customFormat="1" x14ac:dyDescent="0.25">
      <c r="A513" s="72"/>
    </row>
    <row r="514" spans="1:6" s="70" customFormat="1" x14ac:dyDescent="0.25">
      <c r="A514" s="72"/>
    </row>
    <row r="515" spans="1:6" s="70" customFormat="1" x14ac:dyDescent="0.25">
      <c r="A515" s="72"/>
    </row>
    <row r="516" spans="1:6" s="70" customFormat="1" x14ac:dyDescent="0.25">
      <c r="A516" s="72"/>
    </row>
    <row r="517" spans="1:6" s="70" customFormat="1" x14ac:dyDescent="0.25">
      <c r="A517" s="72"/>
    </row>
    <row r="518" spans="1:6" s="70" customFormat="1" x14ac:dyDescent="0.25">
      <c r="A518" s="72"/>
    </row>
    <row r="519" spans="1:6" s="70" customFormat="1" x14ac:dyDescent="0.25">
      <c r="A519" s="72"/>
    </row>
    <row r="520" spans="1:6" s="70" customFormat="1" x14ac:dyDescent="0.25">
      <c r="A520" s="72"/>
    </row>
    <row r="521" spans="1:6" s="70" customFormat="1" x14ac:dyDescent="0.25">
      <c r="A521" s="72"/>
    </row>
    <row r="522" spans="1:6" s="70" customFormat="1" x14ac:dyDescent="0.25">
      <c r="A522" s="72"/>
    </row>
    <row r="523" spans="1:6" s="70" customFormat="1" ht="15.75" x14ac:dyDescent="0.25">
      <c r="A523" s="75" t="s">
        <v>117</v>
      </c>
      <c r="B523" s="75"/>
      <c r="C523" s="75"/>
      <c r="D523" s="75"/>
      <c r="E523" s="75"/>
      <c r="F523" s="75"/>
    </row>
    <row r="524" spans="1:6" s="70" customFormat="1" ht="15.75" x14ac:dyDescent="0.25">
      <c r="A524" s="75" t="s">
        <v>1</v>
      </c>
      <c r="B524" s="75"/>
      <c r="C524" s="75" t="s">
        <v>2</v>
      </c>
      <c r="D524" s="36"/>
      <c r="E524" s="36"/>
    </row>
    <row r="525" spans="1:6" s="70" customFormat="1" ht="15.75" x14ac:dyDescent="0.25">
      <c r="A525" s="75" t="s">
        <v>3</v>
      </c>
      <c r="B525" s="75"/>
      <c r="C525" s="75"/>
      <c r="D525" s="75"/>
      <c r="E525" s="75"/>
      <c r="F525" s="75"/>
    </row>
    <row r="526" spans="1:6" s="70" customFormat="1" ht="15.75" x14ac:dyDescent="0.25">
      <c r="A526" s="112" t="s">
        <v>4</v>
      </c>
      <c r="B526" s="112"/>
      <c r="C526" s="112"/>
      <c r="D526" s="112"/>
      <c r="E526" s="112"/>
      <c r="F526" s="112"/>
    </row>
    <row r="527" spans="1:6" s="70" customFormat="1" ht="15.75" x14ac:dyDescent="0.25">
      <c r="A527" s="75"/>
      <c r="B527" s="76"/>
      <c r="C527" s="75"/>
      <c r="D527" s="77"/>
      <c r="E527" s="77"/>
      <c r="F527" s="75" t="s">
        <v>5</v>
      </c>
    </row>
    <row r="528" spans="1:6" s="70" customFormat="1" x14ac:dyDescent="0.25">
      <c r="A528" s="129" t="s">
        <v>6</v>
      </c>
      <c r="B528" s="129" t="s">
        <v>7</v>
      </c>
      <c r="C528" s="127" t="s">
        <v>8</v>
      </c>
      <c r="D528" s="123" t="s">
        <v>118</v>
      </c>
      <c r="E528" s="123" t="s">
        <v>109</v>
      </c>
      <c r="F528" s="123" t="s">
        <v>112</v>
      </c>
    </row>
    <row r="529" spans="1:6" s="70" customFormat="1" x14ac:dyDescent="0.25">
      <c r="A529" s="130"/>
      <c r="B529" s="130"/>
      <c r="C529" s="128"/>
      <c r="D529" s="124"/>
      <c r="E529" s="124"/>
      <c r="F529" s="124"/>
    </row>
    <row r="530" spans="1:6" s="70" customFormat="1" ht="25.5" x14ac:dyDescent="0.25">
      <c r="A530" s="10">
        <v>1</v>
      </c>
      <c r="B530" s="11" t="s">
        <v>12</v>
      </c>
      <c r="C530" s="12" t="s">
        <v>13</v>
      </c>
      <c r="D530" s="13">
        <v>200</v>
      </c>
      <c r="E530" s="14"/>
      <c r="F530" s="15">
        <f t="shared" ref="F530:F535" si="20">D530+E530</f>
        <v>200</v>
      </c>
    </row>
    <row r="531" spans="1:6" s="70" customFormat="1" x14ac:dyDescent="0.25">
      <c r="A531" s="10">
        <v>2</v>
      </c>
      <c r="B531" s="16" t="s">
        <v>14</v>
      </c>
      <c r="C531" s="17" t="s">
        <v>15</v>
      </c>
      <c r="D531" s="13">
        <v>50</v>
      </c>
      <c r="E531" s="14"/>
      <c r="F531" s="15">
        <f t="shared" si="20"/>
        <v>50</v>
      </c>
    </row>
    <row r="532" spans="1:6" s="70" customFormat="1" x14ac:dyDescent="0.25">
      <c r="A532" s="10">
        <v>3</v>
      </c>
      <c r="B532" s="16" t="s">
        <v>16</v>
      </c>
      <c r="C532" s="18" t="s">
        <v>17</v>
      </c>
      <c r="D532" s="13">
        <v>5</v>
      </c>
      <c r="E532" s="19"/>
      <c r="F532" s="20">
        <f t="shared" si="20"/>
        <v>5</v>
      </c>
    </row>
    <row r="533" spans="1:6" s="70" customFormat="1" x14ac:dyDescent="0.25">
      <c r="A533" s="10">
        <v>4</v>
      </c>
      <c r="B533" s="16" t="s">
        <v>18</v>
      </c>
      <c r="C533" s="21" t="s">
        <v>19</v>
      </c>
      <c r="D533" s="13">
        <v>5</v>
      </c>
      <c r="E533" s="19"/>
      <c r="F533" s="20">
        <f t="shared" si="20"/>
        <v>5</v>
      </c>
    </row>
    <row r="534" spans="1:6" s="70" customFormat="1" ht="25.5" x14ac:dyDescent="0.25">
      <c r="A534" s="10">
        <v>5</v>
      </c>
      <c r="B534" s="16" t="s">
        <v>20</v>
      </c>
      <c r="C534" s="22" t="s">
        <v>21</v>
      </c>
      <c r="D534" s="13">
        <v>593.03</v>
      </c>
      <c r="E534" s="23"/>
      <c r="F534" s="20">
        <f t="shared" si="20"/>
        <v>593.03</v>
      </c>
    </row>
    <row r="535" spans="1:6" s="70" customFormat="1" ht="38.25" x14ac:dyDescent="0.25">
      <c r="A535" s="10">
        <v>6</v>
      </c>
      <c r="B535" s="16" t="s">
        <v>20</v>
      </c>
      <c r="C535" s="22" t="s">
        <v>22</v>
      </c>
      <c r="D535" s="13">
        <v>25</v>
      </c>
      <c r="E535" s="23"/>
      <c r="F535" s="20">
        <f t="shared" si="20"/>
        <v>25</v>
      </c>
    </row>
    <row r="536" spans="1:6" s="70" customFormat="1" x14ac:dyDescent="0.25">
      <c r="A536" s="113">
        <v>7</v>
      </c>
      <c r="B536" s="16" t="s">
        <v>23</v>
      </c>
      <c r="C536" s="115" t="s">
        <v>24</v>
      </c>
      <c r="D536" s="13">
        <v>2046.4</v>
      </c>
      <c r="E536" s="14"/>
      <c r="F536" s="20">
        <f>SUM(D536:E536)</f>
        <v>2046.4</v>
      </c>
    </row>
    <row r="537" spans="1:6" s="70" customFormat="1" x14ac:dyDescent="0.25">
      <c r="A537" s="114"/>
      <c r="B537" s="16" t="s">
        <v>25</v>
      </c>
      <c r="C537" s="116"/>
      <c r="D537" s="13">
        <v>46.26</v>
      </c>
      <c r="E537" s="24"/>
      <c r="F537" s="20">
        <f>SUM(D537:E537)</f>
        <v>46.26</v>
      </c>
    </row>
    <row r="538" spans="1:6" s="70" customFormat="1" x14ac:dyDescent="0.25">
      <c r="A538" s="113">
        <v>8</v>
      </c>
      <c r="B538" s="16" t="s">
        <v>26</v>
      </c>
      <c r="C538" s="115" t="s">
        <v>27</v>
      </c>
      <c r="D538" s="13">
        <v>873.95</v>
      </c>
      <c r="E538" s="19"/>
      <c r="F538" s="20">
        <f t="shared" ref="F538:F544" si="21">D538+E538</f>
        <v>873.95</v>
      </c>
    </row>
    <row r="539" spans="1:6" s="70" customFormat="1" x14ac:dyDescent="0.25">
      <c r="A539" s="114"/>
      <c r="B539" s="16" t="s">
        <v>28</v>
      </c>
      <c r="C539" s="116"/>
      <c r="D539" s="13">
        <v>15</v>
      </c>
      <c r="E539" s="19"/>
      <c r="F539" s="20">
        <f t="shared" si="21"/>
        <v>15</v>
      </c>
    </row>
    <row r="540" spans="1:6" s="70" customFormat="1" ht="38.25" x14ac:dyDescent="0.25">
      <c r="A540" s="10">
        <v>9</v>
      </c>
      <c r="B540" s="16" t="s">
        <v>29</v>
      </c>
      <c r="C540" s="78" t="s">
        <v>113</v>
      </c>
      <c r="D540" s="13">
        <v>5</v>
      </c>
      <c r="E540" s="19"/>
      <c r="F540" s="20">
        <f t="shared" si="21"/>
        <v>5</v>
      </c>
    </row>
    <row r="541" spans="1:6" s="70" customFormat="1" x14ac:dyDescent="0.25">
      <c r="A541" s="113">
        <v>10</v>
      </c>
      <c r="B541" s="16" t="s">
        <v>31</v>
      </c>
      <c r="C541" s="115" t="s">
        <v>114</v>
      </c>
      <c r="D541" s="13">
        <v>371.85</v>
      </c>
      <c r="E541" s="19"/>
      <c r="F541" s="20">
        <f t="shared" si="21"/>
        <v>371.85</v>
      </c>
    </row>
    <row r="542" spans="1:6" s="70" customFormat="1" x14ac:dyDescent="0.25">
      <c r="A542" s="114"/>
      <c r="B542" s="16" t="s">
        <v>33</v>
      </c>
      <c r="C542" s="116"/>
      <c r="D542" s="13">
        <v>37</v>
      </c>
      <c r="E542" s="19"/>
      <c r="F542" s="20">
        <f t="shared" si="21"/>
        <v>37</v>
      </c>
    </row>
    <row r="543" spans="1:6" s="70" customFormat="1" x14ac:dyDescent="0.25">
      <c r="A543" s="10">
        <v>11</v>
      </c>
      <c r="B543" s="16" t="s">
        <v>34</v>
      </c>
      <c r="C543" s="17" t="s">
        <v>35</v>
      </c>
      <c r="D543" s="13">
        <v>5</v>
      </c>
      <c r="E543" s="19"/>
      <c r="F543" s="20">
        <f t="shared" si="21"/>
        <v>5</v>
      </c>
    </row>
    <row r="544" spans="1:6" s="70" customFormat="1" x14ac:dyDescent="0.25">
      <c r="A544" s="10">
        <v>12</v>
      </c>
      <c r="B544" s="16" t="s">
        <v>36</v>
      </c>
      <c r="C544" s="17" t="s">
        <v>37</v>
      </c>
      <c r="D544" s="13">
        <v>250</v>
      </c>
      <c r="E544" s="19"/>
      <c r="F544" s="20">
        <f t="shared" si="21"/>
        <v>250</v>
      </c>
    </row>
    <row r="545" spans="1:6" s="70" customFormat="1" x14ac:dyDescent="0.25">
      <c r="A545" s="10">
        <v>13</v>
      </c>
      <c r="B545" s="16" t="s">
        <v>38</v>
      </c>
      <c r="C545" s="17" t="s">
        <v>39</v>
      </c>
      <c r="D545" s="19">
        <v>60</v>
      </c>
      <c r="E545" s="19"/>
      <c r="F545" s="20">
        <f>SUM(D545:E545)</f>
        <v>60</v>
      </c>
    </row>
    <row r="546" spans="1:6" s="70" customFormat="1" ht="25.5" x14ac:dyDescent="0.25">
      <c r="A546" s="10">
        <v>14</v>
      </c>
      <c r="B546" s="16" t="s">
        <v>40</v>
      </c>
      <c r="C546" s="22" t="s">
        <v>41</v>
      </c>
      <c r="D546" s="19">
        <v>198.4</v>
      </c>
      <c r="E546" s="19">
        <v>22.58</v>
      </c>
      <c r="F546" s="20">
        <f>SUM(D546:E546)</f>
        <v>220.98000000000002</v>
      </c>
    </row>
    <row r="547" spans="1:6" s="70" customFormat="1" x14ac:dyDescent="0.25">
      <c r="A547" s="113">
        <v>15</v>
      </c>
      <c r="B547" s="16" t="s">
        <v>42</v>
      </c>
      <c r="C547" s="117" t="s">
        <v>115</v>
      </c>
      <c r="D547" s="19">
        <v>5209.43</v>
      </c>
      <c r="E547" s="19"/>
      <c r="F547" s="20">
        <f t="shared" ref="F547:F553" si="22">D547+E547</f>
        <v>5209.43</v>
      </c>
    </row>
    <row r="548" spans="1:6" s="70" customFormat="1" x14ac:dyDescent="0.25">
      <c r="A548" s="114"/>
      <c r="B548" s="16" t="s">
        <v>28</v>
      </c>
      <c r="C548" s="118"/>
      <c r="D548" s="19">
        <v>123.8</v>
      </c>
      <c r="E548" s="19"/>
      <c r="F548" s="20">
        <f t="shared" si="22"/>
        <v>123.8</v>
      </c>
    </row>
    <row r="549" spans="1:6" s="70" customFormat="1" ht="24" x14ac:dyDescent="0.25">
      <c r="A549" s="26">
        <v>16</v>
      </c>
      <c r="B549" s="16" t="s">
        <v>28</v>
      </c>
      <c r="C549" s="79" t="s">
        <v>44</v>
      </c>
      <c r="D549" s="19">
        <v>7</v>
      </c>
      <c r="E549" s="19"/>
      <c r="F549" s="20">
        <f t="shared" si="22"/>
        <v>7</v>
      </c>
    </row>
    <row r="550" spans="1:6" s="70" customFormat="1" ht="24" x14ac:dyDescent="0.25">
      <c r="A550" s="10">
        <v>17</v>
      </c>
      <c r="B550" s="16" t="s">
        <v>45</v>
      </c>
      <c r="C550" s="28" t="s">
        <v>116</v>
      </c>
      <c r="D550" s="19">
        <v>200</v>
      </c>
      <c r="E550" s="19"/>
      <c r="F550" s="20">
        <f t="shared" si="22"/>
        <v>200</v>
      </c>
    </row>
    <row r="551" spans="1:6" s="70" customFormat="1" x14ac:dyDescent="0.25">
      <c r="A551" s="10">
        <v>18</v>
      </c>
      <c r="B551" s="16" t="s">
        <v>47</v>
      </c>
      <c r="C551" s="22" t="s">
        <v>48</v>
      </c>
      <c r="D551" s="19">
        <v>765.59</v>
      </c>
      <c r="E551" s="19"/>
      <c r="F551" s="20">
        <f t="shared" si="22"/>
        <v>765.59</v>
      </c>
    </row>
    <row r="552" spans="1:6" s="70" customFormat="1" ht="25.5" x14ac:dyDescent="0.25">
      <c r="A552" s="10">
        <v>19</v>
      </c>
      <c r="B552" s="16" t="s">
        <v>47</v>
      </c>
      <c r="C552" s="17" t="s">
        <v>49</v>
      </c>
      <c r="D552" s="19">
        <v>880</v>
      </c>
      <c r="E552" s="19"/>
      <c r="F552" s="19">
        <f t="shared" si="22"/>
        <v>880</v>
      </c>
    </row>
    <row r="553" spans="1:6" s="70" customFormat="1" ht="25.5" x14ac:dyDescent="0.25">
      <c r="A553" s="10">
        <v>20</v>
      </c>
      <c r="B553" s="16" t="s">
        <v>50</v>
      </c>
      <c r="C553" s="12" t="s">
        <v>51</v>
      </c>
      <c r="D553" s="19">
        <v>250</v>
      </c>
      <c r="E553" s="19"/>
      <c r="F553" s="19">
        <f t="shared" si="22"/>
        <v>250</v>
      </c>
    </row>
    <row r="554" spans="1:6" s="70" customFormat="1" x14ac:dyDescent="0.25">
      <c r="A554" s="10"/>
      <c r="B554" s="29"/>
      <c r="C554" s="21"/>
      <c r="D554" s="30"/>
      <c r="E554" s="30"/>
      <c r="F554" s="30"/>
    </row>
    <row r="555" spans="1:6" s="70" customFormat="1" x14ac:dyDescent="0.25">
      <c r="A555" s="31"/>
      <c r="B555" s="31" t="s">
        <v>52</v>
      </c>
      <c r="C555" s="31"/>
      <c r="D555" s="32">
        <f>SUM(D530:D553)</f>
        <v>12222.71</v>
      </c>
      <c r="E555" s="32">
        <f>SUM(E530:E554)</f>
        <v>22.58</v>
      </c>
      <c r="F555" s="32">
        <f>SUM(F530:F553)</f>
        <v>12245.29</v>
      </c>
    </row>
    <row r="556" spans="1:6" s="70" customFormat="1" x14ac:dyDescent="0.25">
      <c r="A556" s="33"/>
      <c r="B556" s="33"/>
      <c r="C556" s="33"/>
      <c r="D556" s="34"/>
      <c r="E556" s="34"/>
      <c r="F556" s="34"/>
    </row>
    <row r="557" spans="1:6" s="70" customFormat="1" x14ac:dyDescent="0.25">
      <c r="A557" s="33"/>
      <c r="B557" s="33"/>
      <c r="C557" s="33"/>
      <c r="D557" s="34"/>
      <c r="E557" s="34"/>
      <c r="F557" s="34"/>
    </row>
    <row r="558" spans="1:6" s="70" customFormat="1" x14ac:dyDescent="0.25">
      <c r="A558" s="33"/>
      <c r="B558" s="33"/>
      <c r="C558" s="33"/>
      <c r="D558" s="34"/>
      <c r="E558" s="34"/>
      <c r="F558" s="34"/>
    </row>
    <row r="559" spans="1:6" s="70" customFormat="1" x14ac:dyDescent="0.25">
      <c r="A559" s="33"/>
      <c r="B559" s="33"/>
      <c r="C559" s="33"/>
      <c r="D559" s="34"/>
      <c r="E559" s="34"/>
      <c r="F559" s="34"/>
    </row>
    <row r="560" spans="1:6" s="70" customFormat="1" x14ac:dyDescent="0.25">
      <c r="A560" s="33"/>
      <c r="B560" s="33"/>
      <c r="C560" s="33"/>
      <c r="D560" s="34"/>
      <c r="E560" s="34"/>
      <c r="F560" s="34"/>
    </row>
    <row r="561" spans="1:6" s="70" customFormat="1" x14ac:dyDescent="0.25">
      <c r="A561" s="33"/>
      <c r="B561" s="33"/>
      <c r="C561" s="33"/>
      <c r="D561" s="34"/>
      <c r="E561" s="34"/>
      <c r="F561" s="34"/>
    </row>
    <row r="562" spans="1:6" s="70" customFormat="1" x14ac:dyDescent="0.25">
      <c r="A562" s="33"/>
      <c r="B562" s="33"/>
      <c r="C562" s="33"/>
      <c r="D562" s="34"/>
      <c r="E562" s="34"/>
      <c r="F562" s="34"/>
    </row>
    <row r="563" spans="1:6" s="70" customFormat="1" x14ac:dyDescent="0.25">
      <c r="A563" s="33"/>
      <c r="B563" s="33"/>
      <c r="C563" s="33"/>
      <c r="D563" s="34"/>
      <c r="E563" s="34"/>
      <c r="F563" s="34"/>
    </row>
    <row r="564" spans="1:6" s="70" customFormat="1" x14ac:dyDescent="0.25">
      <c r="A564" s="33"/>
      <c r="B564" s="33"/>
      <c r="C564" s="33"/>
      <c r="D564" s="34"/>
      <c r="E564" s="34"/>
      <c r="F564" s="34"/>
    </row>
    <row r="565" spans="1:6" s="70" customFormat="1" x14ac:dyDescent="0.25">
      <c r="A565" s="33"/>
      <c r="B565" s="33"/>
      <c r="C565" s="33"/>
      <c r="D565" s="34"/>
      <c r="E565" s="34"/>
      <c r="F565" s="34"/>
    </row>
    <row r="566" spans="1:6" s="70" customFormat="1" x14ac:dyDescent="0.25">
      <c r="A566" s="33"/>
      <c r="B566" s="33"/>
      <c r="C566" s="33"/>
      <c r="D566" s="34"/>
      <c r="E566" s="34"/>
      <c r="F566" s="34"/>
    </row>
    <row r="567" spans="1:6" s="70" customFormat="1" x14ac:dyDescent="0.25">
      <c r="A567" s="33"/>
      <c r="B567" s="33"/>
      <c r="C567" s="33"/>
      <c r="D567" s="34"/>
      <c r="E567" s="34"/>
      <c r="F567" s="34"/>
    </row>
    <row r="568" spans="1:6" s="70" customFormat="1" x14ac:dyDescent="0.25">
      <c r="A568" s="33"/>
      <c r="B568" s="33"/>
      <c r="C568" s="33"/>
      <c r="D568" s="34"/>
      <c r="E568" s="34"/>
      <c r="F568" s="34"/>
    </row>
    <row r="569" spans="1:6" s="70" customFormat="1" x14ac:dyDescent="0.25">
      <c r="A569" s="33"/>
      <c r="B569" s="33"/>
      <c r="C569" s="33"/>
      <c r="D569" s="34"/>
      <c r="E569" s="34"/>
      <c r="F569" s="34"/>
    </row>
    <row r="570" spans="1:6" s="70" customFormat="1" x14ac:dyDescent="0.25">
      <c r="A570" s="33"/>
      <c r="B570" s="33"/>
      <c r="C570" s="33"/>
      <c r="D570" s="34"/>
      <c r="E570" s="34"/>
      <c r="F570" s="34"/>
    </row>
    <row r="571" spans="1:6" s="70" customFormat="1" x14ac:dyDescent="0.25">
      <c r="A571" s="33"/>
      <c r="B571" s="33"/>
      <c r="C571" s="33"/>
      <c r="D571" s="34"/>
      <c r="E571" s="34"/>
      <c r="F571" s="34"/>
    </row>
    <row r="572" spans="1:6" s="70" customFormat="1" x14ac:dyDescent="0.25">
      <c r="A572" s="33"/>
      <c r="B572" s="33"/>
      <c r="C572" s="33"/>
      <c r="D572" s="34"/>
      <c r="E572" s="34"/>
      <c r="F572" s="34"/>
    </row>
    <row r="573" spans="1:6" s="70" customFormat="1" x14ac:dyDescent="0.25">
      <c r="A573" s="33"/>
      <c r="B573" s="33"/>
      <c r="C573" s="33"/>
      <c r="D573" s="34"/>
      <c r="E573" s="34"/>
      <c r="F573" s="34"/>
    </row>
    <row r="574" spans="1:6" s="70" customFormat="1" x14ac:dyDescent="0.25">
      <c r="A574" s="33"/>
      <c r="B574" s="33"/>
      <c r="C574" s="33"/>
      <c r="D574" s="34"/>
      <c r="E574" s="34"/>
      <c r="F574" s="34"/>
    </row>
    <row r="575" spans="1:6" s="70" customFormat="1" x14ac:dyDescent="0.25">
      <c r="A575" s="33"/>
      <c r="B575" s="33"/>
      <c r="C575" s="33"/>
      <c r="D575" s="34"/>
      <c r="E575" s="34"/>
      <c r="F575" s="34"/>
    </row>
    <row r="576" spans="1:6" s="70" customFormat="1" x14ac:dyDescent="0.25">
      <c r="A576" s="119" t="s">
        <v>53</v>
      </c>
      <c r="B576" s="119"/>
      <c r="C576" s="119"/>
      <c r="D576" s="119"/>
      <c r="E576" s="119"/>
      <c r="F576" s="119"/>
    </row>
    <row r="577" spans="1:6" s="70" customFormat="1" x14ac:dyDescent="0.25">
      <c r="A577" s="35"/>
      <c r="B577" s="35"/>
      <c r="C577" s="35"/>
      <c r="D577" s="35"/>
      <c r="E577" s="35"/>
      <c r="F577" s="35"/>
    </row>
    <row r="578" spans="1:6" s="70" customFormat="1" x14ac:dyDescent="0.25">
      <c r="A578" s="33"/>
      <c r="B578" s="33"/>
      <c r="C578" s="33"/>
      <c r="D578" s="34"/>
      <c r="E578" s="34"/>
      <c r="F578" s="34"/>
    </row>
    <row r="579" spans="1:6" s="70" customFormat="1" x14ac:dyDescent="0.25">
      <c r="A579" s="120" t="s">
        <v>54</v>
      </c>
      <c r="B579" s="120"/>
      <c r="C579" s="120"/>
      <c r="D579" s="120"/>
      <c r="E579" s="120"/>
      <c r="F579" s="120"/>
    </row>
    <row r="580" spans="1:6" s="70" customFormat="1" x14ac:dyDescent="0.25">
      <c r="A580" s="36"/>
      <c r="B580" s="36"/>
      <c r="C580" s="36"/>
      <c r="D580" s="36"/>
      <c r="E580" s="36"/>
      <c r="F580" s="36" t="s">
        <v>5</v>
      </c>
    </row>
    <row r="581" spans="1:6" s="70" customFormat="1" x14ac:dyDescent="0.25">
      <c r="A581" s="131" t="s">
        <v>6</v>
      </c>
      <c r="B581" s="131" t="s">
        <v>7</v>
      </c>
      <c r="C581" s="131" t="s">
        <v>8</v>
      </c>
      <c r="D581" s="123" t="s">
        <v>118</v>
      </c>
      <c r="E581" s="123" t="s">
        <v>109</v>
      </c>
      <c r="F581" s="123" t="s">
        <v>112</v>
      </c>
    </row>
    <row r="582" spans="1:6" s="70" customFormat="1" x14ac:dyDescent="0.25">
      <c r="A582" s="132"/>
      <c r="B582" s="132"/>
      <c r="C582" s="132"/>
      <c r="D582" s="124"/>
      <c r="E582" s="124"/>
      <c r="F582" s="124"/>
    </row>
    <row r="583" spans="1:6" s="70" customFormat="1" x14ac:dyDescent="0.25">
      <c r="A583" s="38" t="s">
        <v>56</v>
      </c>
      <c r="B583" s="38" t="s">
        <v>57</v>
      </c>
      <c r="C583" s="38" t="s">
        <v>58</v>
      </c>
      <c r="D583" s="39">
        <f>D584</f>
        <v>12</v>
      </c>
      <c r="E583" s="39"/>
      <c r="F583" s="39">
        <f>F584</f>
        <v>12</v>
      </c>
    </row>
    <row r="584" spans="1:6" s="70" customFormat="1" ht="25.5" x14ac:dyDescent="0.25">
      <c r="A584" s="40"/>
      <c r="B584" s="40"/>
      <c r="C584" s="40" t="s">
        <v>59</v>
      </c>
      <c r="D584" s="41">
        <v>12</v>
      </c>
      <c r="E584" s="41"/>
      <c r="F584" s="41">
        <f>D584+E584</f>
        <v>12</v>
      </c>
    </row>
    <row r="585" spans="1:6" s="70" customFormat="1" x14ac:dyDescent="0.25">
      <c r="A585" s="38" t="s">
        <v>60</v>
      </c>
      <c r="B585" s="38" t="s">
        <v>34</v>
      </c>
      <c r="C585" s="38" t="s">
        <v>61</v>
      </c>
      <c r="D585" s="39">
        <f>D586</f>
        <v>100</v>
      </c>
      <c r="E585" s="39">
        <f>E586</f>
        <v>-100</v>
      </c>
      <c r="F585" s="39">
        <f>F586</f>
        <v>0</v>
      </c>
    </row>
    <row r="586" spans="1:6" s="70" customFormat="1" x14ac:dyDescent="0.25">
      <c r="A586" s="40"/>
      <c r="B586" s="40"/>
      <c r="C586" s="40" t="s">
        <v>62</v>
      </c>
      <c r="D586" s="41">
        <v>100</v>
      </c>
      <c r="E586" s="41">
        <v>-100</v>
      </c>
      <c r="F586" s="41">
        <f>SUM(D586:E586)</f>
        <v>0</v>
      </c>
    </row>
    <row r="587" spans="1:6" s="70" customFormat="1" x14ac:dyDescent="0.25">
      <c r="A587" s="42" t="s">
        <v>64</v>
      </c>
      <c r="B587" s="43" t="s">
        <v>65</v>
      </c>
      <c r="C587" s="43" t="s">
        <v>66</v>
      </c>
      <c r="D587" s="44">
        <f>D588+D589+D590+D591+D592+D593+D594+D595+D596+D597+D598+D599+D600+D601+D602+D603+D608+D604+D605+D606+D607</f>
        <v>978.09</v>
      </c>
      <c r="E587" s="44">
        <f>E588+E589+E590+E591+E592+E593+E594+E595+E596+E597+E598+E599+E600+E601+E602+E603+E608+E604+E605+E606+E607</f>
        <v>0</v>
      </c>
      <c r="F587" s="44">
        <f>E587+D587</f>
        <v>978.09</v>
      </c>
    </row>
    <row r="588" spans="1:6" s="70" customFormat="1" x14ac:dyDescent="0.25">
      <c r="A588" s="16">
        <v>1</v>
      </c>
      <c r="B588" s="45"/>
      <c r="C588" s="46" t="s">
        <v>67</v>
      </c>
      <c r="D588" s="47">
        <v>43</v>
      </c>
      <c r="E588" s="48"/>
      <c r="F588" s="48">
        <f t="shared" ref="F588:F608" si="23">D588+E588</f>
        <v>43</v>
      </c>
    </row>
    <row r="589" spans="1:6" s="70" customFormat="1" x14ac:dyDescent="0.25">
      <c r="A589" s="16">
        <v>2</v>
      </c>
      <c r="B589" s="45"/>
      <c r="C589" s="46" t="s">
        <v>68</v>
      </c>
      <c r="D589" s="47">
        <v>177</v>
      </c>
      <c r="E589" s="48"/>
      <c r="F589" s="48">
        <f t="shared" si="23"/>
        <v>177</v>
      </c>
    </row>
    <row r="590" spans="1:6" s="70" customFormat="1" x14ac:dyDescent="0.25">
      <c r="A590" s="16">
        <v>3</v>
      </c>
      <c r="B590" s="45"/>
      <c r="C590" s="49" t="s">
        <v>69</v>
      </c>
      <c r="D590" s="47">
        <v>107.09</v>
      </c>
      <c r="E590" s="48"/>
      <c r="F590" s="48">
        <f t="shared" si="23"/>
        <v>107.09</v>
      </c>
    </row>
    <row r="591" spans="1:6" s="70" customFormat="1" x14ac:dyDescent="0.25">
      <c r="A591" s="16">
        <v>4</v>
      </c>
      <c r="B591" s="45"/>
      <c r="C591" s="49" t="s">
        <v>70</v>
      </c>
      <c r="D591" s="47">
        <v>18</v>
      </c>
      <c r="E591" s="50"/>
      <c r="F591" s="48">
        <f t="shared" si="23"/>
        <v>18</v>
      </c>
    </row>
    <row r="592" spans="1:6" s="70" customFormat="1" x14ac:dyDescent="0.25">
      <c r="A592" s="16">
        <v>5</v>
      </c>
      <c r="B592" s="45"/>
      <c r="C592" s="49" t="s">
        <v>71</v>
      </c>
      <c r="D592" s="47">
        <v>80</v>
      </c>
      <c r="E592" s="48"/>
      <c r="F592" s="48">
        <f t="shared" si="23"/>
        <v>80</v>
      </c>
    </row>
    <row r="593" spans="1:6" s="70" customFormat="1" x14ac:dyDescent="0.25">
      <c r="A593" s="16">
        <v>6</v>
      </c>
      <c r="B593" s="45"/>
      <c r="C593" s="51" t="s">
        <v>72</v>
      </c>
      <c r="D593" s="47">
        <v>60</v>
      </c>
      <c r="E593" s="48"/>
      <c r="F593" s="48">
        <f t="shared" si="23"/>
        <v>60</v>
      </c>
    </row>
    <row r="594" spans="1:6" s="70" customFormat="1" x14ac:dyDescent="0.25">
      <c r="A594" s="16">
        <v>7</v>
      </c>
      <c r="B594" s="45"/>
      <c r="C594" s="51" t="s">
        <v>73</v>
      </c>
      <c r="D594" s="47">
        <v>122.8</v>
      </c>
      <c r="E594" s="48"/>
      <c r="F594" s="48">
        <f t="shared" si="23"/>
        <v>122.8</v>
      </c>
    </row>
    <row r="595" spans="1:6" s="70" customFormat="1" x14ac:dyDescent="0.25">
      <c r="A595" s="16">
        <f t="shared" ref="A595:A602" si="24">A594+1</f>
        <v>8</v>
      </c>
      <c r="B595" s="45"/>
      <c r="C595" s="51" t="s">
        <v>74</v>
      </c>
      <c r="D595" s="47">
        <v>5</v>
      </c>
      <c r="E595" s="48"/>
      <c r="F595" s="48">
        <f t="shared" si="23"/>
        <v>5</v>
      </c>
    </row>
    <row r="596" spans="1:6" s="70" customFormat="1" x14ac:dyDescent="0.25">
      <c r="A596" s="16">
        <f t="shared" si="24"/>
        <v>9</v>
      </c>
      <c r="B596" s="45"/>
      <c r="C596" s="51" t="s">
        <v>75</v>
      </c>
      <c r="D596" s="47">
        <v>35</v>
      </c>
      <c r="E596" s="48"/>
      <c r="F596" s="48">
        <f t="shared" si="23"/>
        <v>35</v>
      </c>
    </row>
    <row r="597" spans="1:6" s="70" customFormat="1" x14ac:dyDescent="0.25">
      <c r="A597" s="16">
        <f t="shared" si="24"/>
        <v>10</v>
      </c>
      <c r="B597" s="45"/>
      <c r="C597" s="51" t="s">
        <v>76</v>
      </c>
      <c r="D597" s="47">
        <v>40</v>
      </c>
      <c r="E597" s="48"/>
      <c r="F597" s="48">
        <f t="shared" si="23"/>
        <v>40</v>
      </c>
    </row>
    <row r="598" spans="1:6" s="70" customFormat="1" x14ac:dyDescent="0.25">
      <c r="A598" s="16">
        <f t="shared" si="24"/>
        <v>11</v>
      </c>
      <c r="B598" s="45"/>
      <c r="C598" s="51" t="s">
        <v>77</v>
      </c>
      <c r="D598" s="47">
        <v>75</v>
      </c>
      <c r="E598" s="48"/>
      <c r="F598" s="48">
        <f t="shared" si="23"/>
        <v>75</v>
      </c>
    </row>
    <row r="599" spans="1:6" s="70" customFormat="1" x14ac:dyDescent="0.25">
      <c r="A599" s="16">
        <f t="shared" si="24"/>
        <v>12</v>
      </c>
      <c r="B599" s="45"/>
      <c r="C599" s="51" t="s">
        <v>78</v>
      </c>
      <c r="D599" s="47">
        <v>29</v>
      </c>
      <c r="E599" s="48"/>
      <c r="F599" s="48">
        <f t="shared" si="23"/>
        <v>29</v>
      </c>
    </row>
    <row r="600" spans="1:6" s="70" customFormat="1" x14ac:dyDescent="0.25">
      <c r="A600" s="16">
        <f t="shared" si="24"/>
        <v>13</v>
      </c>
      <c r="B600" s="45"/>
      <c r="C600" s="51" t="s">
        <v>79</v>
      </c>
      <c r="D600" s="47">
        <v>15</v>
      </c>
      <c r="E600" s="48"/>
      <c r="F600" s="48">
        <f t="shared" si="23"/>
        <v>15</v>
      </c>
    </row>
    <row r="601" spans="1:6" s="70" customFormat="1" x14ac:dyDescent="0.25">
      <c r="A601" s="16">
        <f t="shared" si="24"/>
        <v>14</v>
      </c>
      <c r="B601" s="45"/>
      <c r="C601" s="51" t="s">
        <v>80</v>
      </c>
      <c r="D601" s="47">
        <v>100</v>
      </c>
      <c r="E601" s="48"/>
      <c r="F601" s="48">
        <f t="shared" si="23"/>
        <v>100</v>
      </c>
    </row>
    <row r="602" spans="1:6" s="70" customFormat="1" x14ac:dyDescent="0.25">
      <c r="A602" s="16">
        <f t="shared" si="24"/>
        <v>15</v>
      </c>
      <c r="B602" s="45"/>
      <c r="C602" s="51" t="s">
        <v>81</v>
      </c>
      <c r="D602" s="47">
        <v>5</v>
      </c>
      <c r="E602" s="48"/>
      <c r="F602" s="48">
        <f t="shared" si="23"/>
        <v>5</v>
      </c>
    </row>
    <row r="603" spans="1:6" s="70" customFormat="1" x14ac:dyDescent="0.25">
      <c r="A603" s="52">
        <v>16</v>
      </c>
      <c r="B603" s="53"/>
      <c r="C603" s="51" t="s">
        <v>82</v>
      </c>
      <c r="D603" s="54">
        <v>18</v>
      </c>
      <c r="E603" s="55"/>
      <c r="F603" s="55">
        <f t="shared" si="23"/>
        <v>18</v>
      </c>
    </row>
    <row r="604" spans="1:6" s="70" customFormat="1" x14ac:dyDescent="0.25">
      <c r="A604" s="52">
        <v>17</v>
      </c>
      <c r="B604" s="53"/>
      <c r="C604" s="51" t="s">
        <v>83</v>
      </c>
      <c r="D604" s="54">
        <v>4.0999999999999996</v>
      </c>
      <c r="E604" s="55"/>
      <c r="F604" s="55">
        <f t="shared" si="23"/>
        <v>4.0999999999999996</v>
      </c>
    </row>
    <row r="605" spans="1:6" s="70" customFormat="1" x14ac:dyDescent="0.25">
      <c r="A605" s="56">
        <v>18</v>
      </c>
      <c r="B605" s="57"/>
      <c r="C605" s="51" t="s">
        <v>84</v>
      </c>
      <c r="D605" s="58">
        <v>4.0999999999999996</v>
      </c>
      <c r="E605" s="58"/>
      <c r="F605" s="55">
        <f t="shared" si="23"/>
        <v>4.0999999999999996</v>
      </c>
    </row>
    <row r="606" spans="1:6" s="70" customFormat="1" x14ac:dyDescent="0.25">
      <c r="A606" s="16">
        <v>19</v>
      </c>
      <c r="B606" s="45"/>
      <c r="C606" s="51" t="s">
        <v>119</v>
      </c>
      <c r="D606" s="47">
        <v>4.5</v>
      </c>
      <c r="E606" s="48"/>
      <c r="F606" s="55">
        <f t="shared" si="23"/>
        <v>4.5</v>
      </c>
    </row>
    <row r="607" spans="1:6" s="70" customFormat="1" x14ac:dyDescent="0.25">
      <c r="A607" s="16">
        <v>20</v>
      </c>
      <c r="B607" s="45"/>
      <c r="C607" s="59" t="s">
        <v>120</v>
      </c>
      <c r="D607" s="47">
        <v>4.5</v>
      </c>
      <c r="E607" s="48"/>
      <c r="F607" s="48">
        <f t="shared" si="23"/>
        <v>4.5</v>
      </c>
    </row>
    <row r="608" spans="1:6" s="70" customFormat="1" x14ac:dyDescent="0.25">
      <c r="A608" s="60">
        <v>21</v>
      </c>
      <c r="B608" s="63" t="s">
        <v>92</v>
      </c>
      <c r="C608" s="59" t="s">
        <v>93</v>
      </c>
      <c r="D608" s="61">
        <v>31</v>
      </c>
      <c r="E608" s="62"/>
      <c r="F608" s="48">
        <f t="shared" si="23"/>
        <v>31</v>
      </c>
    </row>
    <row r="609" spans="1:6" s="70" customFormat="1" x14ac:dyDescent="0.25">
      <c r="A609" s="16"/>
      <c r="B609" s="45"/>
      <c r="C609" s="37"/>
      <c r="D609" s="44"/>
      <c r="E609" s="44"/>
      <c r="F609" s="44"/>
    </row>
    <row r="610" spans="1:6" s="70" customFormat="1" x14ac:dyDescent="0.25">
      <c r="A610" s="64"/>
      <c r="B610" s="121" t="s">
        <v>94</v>
      </c>
      <c r="C610" s="122"/>
      <c r="D610" s="65">
        <f>D583+D585+D587</f>
        <v>1090.0900000000001</v>
      </c>
      <c r="E610" s="65">
        <f>E587+E585+E583</f>
        <v>-100</v>
      </c>
      <c r="F610" s="65">
        <f>SUM(D610:E610)</f>
        <v>990.09000000000015</v>
      </c>
    </row>
    <row r="611" spans="1:6" s="70" customFormat="1" x14ac:dyDescent="0.25">
      <c r="A611" s="72"/>
    </row>
    <row r="612" spans="1:6" s="70" customFormat="1" x14ac:dyDescent="0.25">
      <c r="A612" s="36"/>
      <c r="B612" s="71"/>
      <c r="C612" s="36"/>
      <c r="D612" s="36"/>
      <c r="E612" s="36"/>
      <c r="F612" s="36"/>
    </row>
    <row r="613" spans="1:6" s="70" customFormat="1" x14ac:dyDescent="0.25">
      <c r="A613" s="72"/>
    </row>
    <row r="614" spans="1:6" s="70" customFormat="1" x14ac:dyDescent="0.25">
      <c r="B614" s="69" t="s">
        <v>102</v>
      </c>
      <c r="C614" s="36"/>
      <c r="D614" s="36"/>
      <c r="E614" s="36" t="s">
        <v>103</v>
      </c>
      <c r="F614" s="36"/>
    </row>
    <row r="615" spans="1:6" s="70" customFormat="1" x14ac:dyDescent="0.25">
      <c r="B615" s="69" t="s">
        <v>121</v>
      </c>
      <c r="C615" s="36"/>
      <c r="D615" s="36"/>
      <c r="E615" s="36" t="s">
        <v>105</v>
      </c>
      <c r="F615" s="36"/>
    </row>
    <row r="616" spans="1:6" s="70" customFormat="1" x14ac:dyDescent="0.25">
      <c r="B616" s="71"/>
      <c r="C616" s="36"/>
      <c r="D616" s="36"/>
      <c r="E616" s="36" t="s">
        <v>106</v>
      </c>
      <c r="F616" s="36"/>
    </row>
    <row r="617" spans="1:6" x14ac:dyDescent="0.25">
      <c r="A617" s="80"/>
    </row>
    <row r="618" spans="1:6" x14ac:dyDescent="0.25">
      <c r="A618" s="80"/>
    </row>
    <row r="619" spans="1:6" x14ac:dyDescent="0.25">
      <c r="A619" s="80"/>
    </row>
    <row r="620" spans="1:6" x14ac:dyDescent="0.25">
      <c r="A620" s="80"/>
    </row>
    <row r="621" spans="1:6" x14ac:dyDescent="0.25">
      <c r="A621" s="80"/>
    </row>
    <row r="622" spans="1:6" x14ac:dyDescent="0.25">
      <c r="A622" s="80"/>
    </row>
    <row r="623" spans="1:6" x14ac:dyDescent="0.25">
      <c r="A623" s="80"/>
    </row>
    <row r="624" spans="1:6" x14ac:dyDescent="0.25">
      <c r="A624" s="80"/>
    </row>
    <row r="625" spans="1:3" x14ac:dyDescent="0.25">
      <c r="A625" s="80"/>
    </row>
    <row r="626" spans="1:3" x14ac:dyDescent="0.25">
      <c r="A626" s="80"/>
    </row>
    <row r="627" spans="1:3" x14ac:dyDescent="0.25">
      <c r="A627" s="80"/>
    </row>
    <row r="628" spans="1:3" x14ac:dyDescent="0.25">
      <c r="A628" s="80"/>
    </row>
    <row r="629" spans="1:3" x14ac:dyDescent="0.25">
      <c r="A629" s="80"/>
    </row>
    <row r="630" spans="1:3" x14ac:dyDescent="0.25">
      <c r="A630" s="80"/>
    </row>
    <row r="631" spans="1:3" x14ac:dyDescent="0.25">
      <c r="A631" s="80"/>
    </row>
    <row r="632" spans="1:3" x14ac:dyDescent="0.25">
      <c r="A632" s="80"/>
    </row>
    <row r="633" spans="1:3" x14ac:dyDescent="0.25">
      <c r="A633" s="80"/>
    </row>
    <row r="634" spans="1:3" x14ac:dyDescent="0.25">
      <c r="A634" s="80"/>
    </row>
    <row r="635" spans="1:3" x14ac:dyDescent="0.25">
      <c r="A635" s="80"/>
    </row>
    <row r="636" spans="1:3" x14ac:dyDescent="0.25">
      <c r="A636" s="80"/>
    </row>
    <row r="637" spans="1:3" x14ac:dyDescent="0.25">
      <c r="A637" s="80"/>
    </row>
    <row r="638" spans="1:3" x14ac:dyDescent="0.25">
      <c r="A638" s="80"/>
      <c r="C638" s="80" t="s">
        <v>110</v>
      </c>
    </row>
    <row r="639" spans="1:3" x14ac:dyDescent="0.25">
      <c r="A639" s="80"/>
    </row>
    <row r="640" spans="1:3" x14ac:dyDescent="0.25">
      <c r="A640" s="80"/>
    </row>
    <row r="641" spans="1:1" x14ac:dyDescent="0.25">
      <c r="A641" s="80"/>
    </row>
    <row r="642" spans="1:1" x14ac:dyDescent="0.25">
      <c r="A642" s="80"/>
    </row>
    <row r="643" spans="1:1" x14ac:dyDescent="0.25">
      <c r="A643" s="80"/>
    </row>
    <row r="644" spans="1:1" x14ac:dyDescent="0.25">
      <c r="A644" s="80"/>
    </row>
    <row r="645" spans="1:1" x14ac:dyDescent="0.25">
      <c r="A645" s="80"/>
    </row>
    <row r="646" spans="1:1" x14ac:dyDescent="0.25">
      <c r="A646" s="80"/>
    </row>
    <row r="647" spans="1:1" x14ac:dyDescent="0.25">
      <c r="A647" s="80"/>
    </row>
    <row r="648" spans="1:1" x14ac:dyDescent="0.25">
      <c r="A648" s="80"/>
    </row>
    <row r="649" spans="1:1" x14ac:dyDescent="0.25">
      <c r="A649" s="80"/>
    </row>
    <row r="650" spans="1:1" x14ac:dyDescent="0.25">
      <c r="A650" s="80"/>
    </row>
    <row r="651" spans="1:1" x14ac:dyDescent="0.25">
      <c r="A651" s="80"/>
    </row>
    <row r="652" spans="1:1" x14ac:dyDescent="0.25">
      <c r="A652" s="80"/>
    </row>
    <row r="653" spans="1:1" x14ac:dyDescent="0.25">
      <c r="A653" s="80"/>
    </row>
    <row r="654" spans="1:1" x14ac:dyDescent="0.25">
      <c r="A654" s="80"/>
    </row>
    <row r="655" spans="1:1" x14ac:dyDescent="0.25">
      <c r="A655" s="80"/>
    </row>
    <row r="656" spans="1:1" x14ac:dyDescent="0.25">
      <c r="A656" s="80"/>
    </row>
    <row r="657" spans="1:6" x14ac:dyDescent="0.25">
      <c r="A657" s="80"/>
    </row>
    <row r="658" spans="1:6" x14ac:dyDescent="0.25">
      <c r="A658" s="80"/>
    </row>
    <row r="659" spans="1:6" x14ac:dyDescent="0.25">
      <c r="A659" s="80"/>
    </row>
    <row r="660" spans="1:6" x14ac:dyDescent="0.25">
      <c r="A660" s="80"/>
    </row>
    <row r="661" spans="1:6" x14ac:dyDescent="0.25">
      <c r="A661" s="80"/>
    </row>
    <row r="662" spans="1:6" x14ac:dyDescent="0.25">
      <c r="A662" s="80"/>
    </row>
    <row r="663" spans="1:6" x14ac:dyDescent="0.25">
      <c r="A663" s="80"/>
    </row>
    <row r="664" spans="1:6" ht="15.75" x14ac:dyDescent="0.25">
      <c r="A664" s="1" t="s">
        <v>122</v>
      </c>
      <c r="B664" s="1"/>
      <c r="C664" s="1"/>
      <c r="D664" s="1"/>
      <c r="E664" s="1"/>
      <c r="F664" s="1"/>
    </row>
    <row r="665" spans="1:6" ht="15.75" x14ac:dyDescent="0.25">
      <c r="A665" s="1" t="s">
        <v>1</v>
      </c>
      <c r="B665" s="1"/>
      <c r="C665" s="1" t="s">
        <v>2</v>
      </c>
      <c r="D665" s="2"/>
      <c r="E665" s="2"/>
    </row>
    <row r="666" spans="1:6" ht="15.75" x14ac:dyDescent="0.25">
      <c r="A666" s="1" t="s">
        <v>3</v>
      </c>
      <c r="B666" s="1"/>
      <c r="C666" s="1"/>
      <c r="D666" s="1"/>
      <c r="E666" s="1"/>
      <c r="F666" s="1"/>
    </row>
    <row r="667" spans="1:6" ht="15.75" x14ac:dyDescent="0.25">
      <c r="A667" s="112" t="s">
        <v>4</v>
      </c>
      <c r="B667" s="112"/>
      <c r="C667" s="112"/>
      <c r="D667" s="112"/>
      <c r="E667" s="112"/>
      <c r="F667" s="112"/>
    </row>
    <row r="668" spans="1:6" ht="15.75" x14ac:dyDescent="0.25">
      <c r="A668" s="1"/>
      <c r="B668" s="3"/>
      <c r="C668" s="1"/>
      <c r="D668" s="4"/>
      <c r="E668" s="4"/>
      <c r="F668" s="1" t="s">
        <v>5</v>
      </c>
    </row>
    <row r="669" spans="1:6" x14ac:dyDescent="0.25">
      <c r="A669" s="125" t="s">
        <v>6</v>
      </c>
      <c r="B669" s="125" t="s">
        <v>7</v>
      </c>
      <c r="C669" s="127" t="s">
        <v>8</v>
      </c>
      <c r="D669" s="123" t="s">
        <v>123</v>
      </c>
      <c r="E669" s="123" t="s">
        <v>109</v>
      </c>
      <c r="F669" s="123" t="s">
        <v>118</v>
      </c>
    </row>
    <row r="670" spans="1:6" x14ac:dyDescent="0.25">
      <c r="A670" s="126"/>
      <c r="B670" s="126"/>
      <c r="C670" s="128"/>
      <c r="D670" s="124"/>
      <c r="E670" s="124"/>
      <c r="F670" s="124"/>
    </row>
    <row r="671" spans="1:6" ht="25.5" x14ac:dyDescent="0.25">
      <c r="A671" s="81">
        <v>1</v>
      </c>
      <c r="B671" s="11" t="s">
        <v>12</v>
      </c>
      <c r="C671" s="12" t="s">
        <v>13</v>
      </c>
      <c r="D671" s="13">
        <v>200</v>
      </c>
      <c r="E671" s="14"/>
      <c r="F671" s="15">
        <f t="shared" ref="F671:F676" si="25">D671+E671</f>
        <v>200</v>
      </c>
    </row>
    <row r="672" spans="1:6" x14ac:dyDescent="0.25">
      <c r="A672" s="81">
        <v>2</v>
      </c>
      <c r="B672" s="16" t="s">
        <v>14</v>
      </c>
      <c r="C672" s="17" t="s">
        <v>15</v>
      </c>
      <c r="D672" s="13">
        <v>50</v>
      </c>
      <c r="E672" s="14"/>
      <c r="F672" s="15">
        <f t="shared" si="25"/>
        <v>50</v>
      </c>
    </row>
    <row r="673" spans="1:6" x14ac:dyDescent="0.25">
      <c r="A673" s="81">
        <v>3</v>
      </c>
      <c r="B673" s="16" t="s">
        <v>16</v>
      </c>
      <c r="C673" s="82" t="s">
        <v>17</v>
      </c>
      <c r="D673" s="13">
        <v>5</v>
      </c>
      <c r="E673" s="19"/>
      <c r="F673" s="20">
        <f t="shared" si="25"/>
        <v>5</v>
      </c>
    </row>
    <row r="674" spans="1:6" x14ac:dyDescent="0.25">
      <c r="A674" s="81">
        <v>4</v>
      </c>
      <c r="B674" s="16" t="s">
        <v>18</v>
      </c>
      <c r="C674" s="21" t="s">
        <v>19</v>
      </c>
      <c r="D674" s="13">
        <v>5</v>
      </c>
      <c r="E674" s="19"/>
      <c r="F674" s="20">
        <f t="shared" si="25"/>
        <v>5</v>
      </c>
    </row>
    <row r="675" spans="1:6" ht="25.5" x14ac:dyDescent="0.25">
      <c r="A675" s="81">
        <v>5</v>
      </c>
      <c r="B675" s="16" t="s">
        <v>20</v>
      </c>
      <c r="C675" s="22" t="s">
        <v>21</v>
      </c>
      <c r="D675" s="13">
        <v>593.03</v>
      </c>
      <c r="E675" s="23"/>
      <c r="F675" s="20">
        <f t="shared" si="25"/>
        <v>593.03</v>
      </c>
    </row>
    <row r="676" spans="1:6" ht="38.25" x14ac:dyDescent="0.25">
      <c r="A676" s="10">
        <v>6</v>
      </c>
      <c r="B676" s="16" t="s">
        <v>20</v>
      </c>
      <c r="C676" s="22" t="s">
        <v>22</v>
      </c>
      <c r="D676" s="13">
        <v>25</v>
      </c>
      <c r="E676" s="23"/>
      <c r="F676" s="20">
        <f t="shared" si="25"/>
        <v>25</v>
      </c>
    </row>
    <row r="677" spans="1:6" x14ac:dyDescent="0.25">
      <c r="A677" s="113">
        <v>7</v>
      </c>
      <c r="B677" s="16" t="s">
        <v>23</v>
      </c>
      <c r="C677" s="115" t="s">
        <v>24</v>
      </c>
      <c r="D677" s="13">
        <v>2046.4</v>
      </c>
      <c r="E677" s="14"/>
      <c r="F677" s="20">
        <f>SUM(D677:E677)</f>
        <v>2046.4</v>
      </c>
    </row>
    <row r="678" spans="1:6" x14ac:dyDescent="0.25">
      <c r="A678" s="114"/>
      <c r="B678" s="16" t="s">
        <v>25</v>
      </c>
      <c r="C678" s="116"/>
      <c r="D678" s="13">
        <v>46.26</v>
      </c>
      <c r="E678" s="24"/>
      <c r="F678" s="20">
        <f>SUM(D678:E678)</f>
        <v>46.26</v>
      </c>
    </row>
    <row r="679" spans="1:6" x14ac:dyDescent="0.25">
      <c r="A679" s="113">
        <v>8</v>
      </c>
      <c r="B679" s="16" t="s">
        <v>26</v>
      </c>
      <c r="C679" s="115" t="s">
        <v>27</v>
      </c>
      <c r="D679" s="13">
        <v>873.95</v>
      </c>
      <c r="E679" s="19"/>
      <c r="F679" s="20">
        <f t="shared" ref="F679:F685" si="26">D679+E679</f>
        <v>873.95</v>
      </c>
    </row>
    <row r="680" spans="1:6" x14ac:dyDescent="0.25">
      <c r="A680" s="114"/>
      <c r="B680" s="16" t="s">
        <v>28</v>
      </c>
      <c r="C680" s="116"/>
      <c r="D680" s="13">
        <v>15</v>
      </c>
      <c r="E680" s="19"/>
      <c r="F680" s="20">
        <f t="shared" si="26"/>
        <v>15</v>
      </c>
    </row>
    <row r="681" spans="1:6" ht="38.25" x14ac:dyDescent="0.25">
      <c r="A681" s="10">
        <v>9</v>
      </c>
      <c r="B681" s="16" t="s">
        <v>29</v>
      </c>
      <c r="C681" s="78" t="s">
        <v>113</v>
      </c>
      <c r="D681" s="13">
        <v>5</v>
      </c>
      <c r="E681" s="19"/>
      <c r="F681" s="20">
        <f t="shared" si="26"/>
        <v>5</v>
      </c>
    </row>
    <row r="682" spans="1:6" x14ac:dyDescent="0.25">
      <c r="A682" s="113">
        <v>10</v>
      </c>
      <c r="B682" s="16" t="s">
        <v>31</v>
      </c>
      <c r="C682" s="115" t="s">
        <v>114</v>
      </c>
      <c r="D682" s="13">
        <v>371.85</v>
      </c>
      <c r="E682" s="83"/>
      <c r="F682" s="20">
        <f t="shared" si="26"/>
        <v>371.85</v>
      </c>
    </row>
    <row r="683" spans="1:6" x14ac:dyDescent="0.25">
      <c r="A683" s="114"/>
      <c r="B683" s="16" t="s">
        <v>33</v>
      </c>
      <c r="C683" s="116"/>
      <c r="D683" s="13">
        <v>37</v>
      </c>
      <c r="E683" s="19"/>
      <c r="F683" s="20">
        <f t="shared" si="26"/>
        <v>37</v>
      </c>
    </row>
    <row r="684" spans="1:6" x14ac:dyDescent="0.25">
      <c r="A684" s="81">
        <v>11</v>
      </c>
      <c r="B684" s="16" t="s">
        <v>34</v>
      </c>
      <c r="C684" s="17" t="s">
        <v>35</v>
      </c>
      <c r="D684" s="13">
        <v>5</v>
      </c>
      <c r="E684" s="83"/>
      <c r="F684" s="84">
        <f t="shared" si="26"/>
        <v>5</v>
      </c>
    </row>
    <row r="685" spans="1:6" x14ac:dyDescent="0.25">
      <c r="A685" s="81">
        <v>12</v>
      </c>
      <c r="B685" s="16" t="s">
        <v>36</v>
      </c>
      <c r="C685" s="17" t="s">
        <v>37</v>
      </c>
      <c r="D685" s="13">
        <v>250</v>
      </c>
      <c r="E685" s="83"/>
      <c r="F685" s="84">
        <f t="shared" si="26"/>
        <v>250</v>
      </c>
    </row>
    <row r="686" spans="1:6" x14ac:dyDescent="0.25">
      <c r="A686" s="81">
        <v>13</v>
      </c>
      <c r="B686" s="16" t="s">
        <v>38</v>
      </c>
      <c r="C686" s="17" t="s">
        <v>39</v>
      </c>
      <c r="D686" s="19">
        <v>60</v>
      </c>
      <c r="E686" s="83"/>
      <c r="F686" s="84">
        <f>SUM(D686:E686)</f>
        <v>60</v>
      </c>
    </row>
    <row r="687" spans="1:6" ht="25.5" x14ac:dyDescent="0.25">
      <c r="A687" s="81">
        <v>14</v>
      </c>
      <c r="B687" s="16" t="s">
        <v>40</v>
      </c>
      <c r="C687" s="22" t="s">
        <v>41</v>
      </c>
      <c r="D687" s="19">
        <v>194.45</v>
      </c>
      <c r="E687" s="19">
        <v>3.95</v>
      </c>
      <c r="F687" s="20">
        <f>SUM(D687:E687)</f>
        <v>198.39999999999998</v>
      </c>
    </row>
    <row r="688" spans="1:6" x14ac:dyDescent="0.25">
      <c r="A688" s="113">
        <v>15</v>
      </c>
      <c r="B688" s="16" t="s">
        <v>42</v>
      </c>
      <c r="C688" s="117" t="s">
        <v>115</v>
      </c>
      <c r="D688" s="19">
        <v>5209.43</v>
      </c>
      <c r="E688" s="19"/>
      <c r="F688" s="20">
        <f t="shared" ref="F688:F694" si="27">D688+E688</f>
        <v>5209.43</v>
      </c>
    </row>
    <row r="689" spans="1:6" x14ac:dyDescent="0.25">
      <c r="A689" s="114"/>
      <c r="B689" s="16" t="s">
        <v>28</v>
      </c>
      <c r="C689" s="118"/>
      <c r="D689" s="19">
        <v>123.8</v>
      </c>
      <c r="E689" s="19"/>
      <c r="F689" s="20">
        <f t="shared" si="27"/>
        <v>123.8</v>
      </c>
    </row>
    <row r="690" spans="1:6" ht="24" x14ac:dyDescent="0.25">
      <c r="A690" s="85">
        <v>16</v>
      </c>
      <c r="B690" s="16" t="s">
        <v>28</v>
      </c>
      <c r="C690" s="79" t="s">
        <v>44</v>
      </c>
      <c r="D690" s="19">
        <v>7</v>
      </c>
      <c r="E690" s="19"/>
      <c r="F690" s="20">
        <f t="shared" si="27"/>
        <v>7</v>
      </c>
    </row>
    <row r="691" spans="1:6" ht="24" x14ac:dyDescent="0.25">
      <c r="A691" s="81">
        <v>17</v>
      </c>
      <c r="B691" s="16" t="s">
        <v>45</v>
      </c>
      <c r="C691" s="28" t="s">
        <v>116</v>
      </c>
      <c r="D691" s="19">
        <v>200</v>
      </c>
      <c r="E691" s="19"/>
      <c r="F691" s="20">
        <f t="shared" si="27"/>
        <v>200</v>
      </c>
    </row>
    <row r="692" spans="1:6" x14ac:dyDescent="0.25">
      <c r="A692" s="81">
        <v>18</v>
      </c>
      <c r="B692" s="16" t="s">
        <v>47</v>
      </c>
      <c r="C692" s="22" t="s">
        <v>48</v>
      </c>
      <c r="D692" s="19">
        <v>765.59</v>
      </c>
      <c r="E692" s="19"/>
      <c r="F692" s="20">
        <f t="shared" si="27"/>
        <v>765.59</v>
      </c>
    </row>
    <row r="693" spans="1:6" ht="25.5" x14ac:dyDescent="0.25">
      <c r="A693" s="81">
        <v>19</v>
      </c>
      <c r="B693" s="16" t="s">
        <v>47</v>
      </c>
      <c r="C693" s="17" t="s">
        <v>49</v>
      </c>
      <c r="D693" s="19">
        <v>880</v>
      </c>
      <c r="E693" s="19"/>
      <c r="F693" s="19">
        <f t="shared" si="27"/>
        <v>880</v>
      </c>
    </row>
    <row r="694" spans="1:6" ht="25.5" x14ac:dyDescent="0.25">
      <c r="A694" s="81">
        <v>20</v>
      </c>
      <c r="B694" s="16" t="s">
        <v>50</v>
      </c>
      <c r="C694" s="12" t="s">
        <v>51</v>
      </c>
      <c r="D694" s="19">
        <v>250</v>
      </c>
      <c r="E694" s="19"/>
      <c r="F694" s="19">
        <f t="shared" si="27"/>
        <v>250</v>
      </c>
    </row>
    <row r="695" spans="1:6" x14ac:dyDescent="0.25">
      <c r="A695" s="81"/>
      <c r="B695" s="29"/>
      <c r="C695" s="21"/>
      <c r="D695" s="30"/>
      <c r="E695" s="30"/>
      <c r="F695" s="30"/>
    </row>
    <row r="696" spans="1:6" x14ac:dyDescent="0.25">
      <c r="A696" s="86"/>
      <c r="B696" s="86" t="s">
        <v>52</v>
      </c>
      <c r="C696" s="86"/>
      <c r="D696" s="87">
        <f>SUM(D671:D694)</f>
        <v>12218.76</v>
      </c>
      <c r="E696" s="87">
        <f>SUM(E671:E695)</f>
        <v>3.95</v>
      </c>
      <c r="F696" s="87">
        <f>SUM(F671:F694)</f>
        <v>12222.71</v>
      </c>
    </row>
    <row r="697" spans="1:6" x14ac:dyDescent="0.25">
      <c r="A697" s="88"/>
      <c r="B697" s="88"/>
      <c r="C697" s="88"/>
      <c r="D697" s="89"/>
      <c r="E697" s="89"/>
      <c r="F697" s="89"/>
    </row>
    <row r="698" spans="1:6" x14ac:dyDescent="0.25">
      <c r="A698" s="88"/>
      <c r="B698" s="88"/>
      <c r="C698" s="88"/>
      <c r="D698" s="89"/>
      <c r="E698" s="89"/>
      <c r="F698" s="89"/>
    </row>
    <row r="699" spans="1:6" x14ac:dyDescent="0.25">
      <c r="A699" s="88"/>
      <c r="B699" s="88"/>
      <c r="C699" s="88"/>
      <c r="D699" s="89"/>
      <c r="E699" s="89"/>
      <c r="F699" s="89"/>
    </row>
    <row r="700" spans="1:6" x14ac:dyDescent="0.25">
      <c r="A700" s="88"/>
      <c r="B700" s="88"/>
      <c r="C700" s="88"/>
      <c r="D700" s="89"/>
      <c r="E700" s="89"/>
      <c r="F700" s="89"/>
    </row>
    <row r="701" spans="1:6" x14ac:dyDescent="0.25">
      <c r="A701" s="88"/>
      <c r="B701" s="88"/>
      <c r="C701" s="88"/>
      <c r="D701" s="89"/>
      <c r="E701" s="89"/>
      <c r="F701" s="89"/>
    </row>
    <row r="702" spans="1:6" x14ac:dyDescent="0.25">
      <c r="A702" s="88"/>
      <c r="B702" s="88"/>
      <c r="C702" s="88"/>
      <c r="D702" s="89"/>
      <c r="E702" s="89"/>
      <c r="F702" s="89"/>
    </row>
    <row r="703" spans="1:6" x14ac:dyDescent="0.25">
      <c r="A703" s="88"/>
      <c r="B703" s="88"/>
      <c r="C703" s="88"/>
      <c r="D703" s="89"/>
      <c r="E703" s="89"/>
      <c r="F703" s="89"/>
    </row>
    <row r="704" spans="1:6" x14ac:dyDescent="0.25">
      <c r="A704" s="88"/>
      <c r="B704" s="88"/>
      <c r="C704" s="88"/>
      <c r="D704" s="89"/>
      <c r="E704" s="89"/>
      <c r="F704" s="89"/>
    </row>
    <row r="705" spans="1:6" x14ac:dyDescent="0.25">
      <c r="A705" s="88"/>
      <c r="B705" s="88"/>
      <c r="C705" s="88"/>
      <c r="D705" s="89"/>
      <c r="E705" s="89"/>
      <c r="F705" s="89"/>
    </row>
    <row r="706" spans="1:6" x14ac:dyDescent="0.25">
      <c r="A706" s="88"/>
      <c r="B706" s="88"/>
      <c r="C706" s="88"/>
      <c r="D706" s="89"/>
      <c r="E706" s="89"/>
      <c r="F706" s="89"/>
    </row>
    <row r="707" spans="1:6" x14ac:dyDescent="0.25">
      <c r="A707" s="88"/>
      <c r="B707" s="88"/>
      <c r="C707" s="88"/>
      <c r="D707" s="89"/>
      <c r="E707" s="89"/>
      <c r="F707" s="89"/>
    </row>
    <row r="708" spans="1:6" x14ac:dyDescent="0.25">
      <c r="A708" s="88"/>
      <c r="B708" s="88"/>
      <c r="C708" s="88"/>
      <c r="D708" s="89"/>
      <c r="E708" s="89"/>
      <c r="F708" s="89"/>
    </row>
    <row r="709" spans="1:6" x14ac:dyDescent="0.25">
      <c r="A709" s="88"/>
      <c r="B709" s="88"/>
      <c r="C709" s="88"/>
      <c r="D709" s="89"/>
      <c r="E709" s="89"/>
      <c r="F709" s="89"/>
    </row>
    <row r="710" spans="1:6" x14ac:dyDescent="0.25">
      <c r="A710" s="88"/>
      <c r="B710" s="88"/>
      <c r="C710" s="88"/>
      <c r="D710" s="89"/>
      <c r="E710" s="89"/>
      <c r="F710" s="89"/>
    </row>
    <row r="711" spans="1:6" x14ac:dyDescent="0.25">
      <c r="A711" s="88"/>
      <c r="B711" s="88"/>
      <c r="C711" s="88"/>
      <c r="D711" s="89"/>
      <c r="E711" s="89"/>
      <c r="F711" s="89"/>
    </row>
    <row r="712" spans="1:6" x14ac:dyDescent="0.25">
      <c r="A712" s="88"/>
      <c r="B712" s="88"/>
      <c r="C712" s="88"/>
      <c r="D712" s="89"/>
      <c r="E712" s="89"/>
      <c r="F712" s="89"/>
    </row>
    <row r="713" spans="1:6" x14ac:dyDescent="0.25">
      <c r="A713" s="88"/>
      <c r="B713" s="88"/>
      <c r="C713" s="88"/>
      <c r="D713" s="89"/>
      <c r="E713" s="89"/>
      <c r="F713" s="89"/>
    </row>
    <row r="714" spans="1:6" x14ac:dyDescent="0.25">
      <c r="A714" s="88"/>
      <c r="B714" s="88"/>
      <c r="C714" s="88"/>
      <c r="D714" s="89"/>
      <c r="E714" s="89"/>
      <c r="F714" s="89"/>
    </row>
    <row r="715" spans="1:6" x14ac:dyDescent="0.25">
      <c r="A715" s="88"/>
      <c r="B715" s="88"/>
      <c r="C715" s="88"/>
      <c r="D715" s="89"/>
      <c r="E715" s="89"/>
      <c r="F715" s="89"/>
    </row>
    <row r="716" spans="1:6" x14ac:dyDescent="0.25">
      <c r="A716" s="88"/>
      <c r="B716" s="88"/>
      <c r="C716" s="88"/>
      <c r="D716" s="89"/>
      <c r="E716" s="89"/>
      <c r="F716" s="89"/>
    </row>
    <row r="717" spans="1:6" x14ac:dyDescent="0.25">
      <c r="A717" s="88"/>
      <c r="B717" s="88"/>
      <c r="C717" s="88"/>
      <c r="D717" s="89"/>
      <c r="E717" s="89"/>
      <c r="F717" s="89"/>
    </row>
    <row r="718" spans="1:6" x14ac:dyDescent="0.25">
      <c r="A718" s="88"/>
      <c r="B718" s="88"/>
      <c r="C718" s="88"/>
      <c r="D718" s="89"/>
      <c r="E718" s="89"/>
      <c r="F718" s="89"/>
    </row>
    <row r="719" spans="1:6" x14ac:dyDescent="0.25">
      <c r="A719" s="133" t="s">
        <v>53</v>
      </c>
      <c r="B719" s="133"/>
      <c r="C719" s="133"/>
      <c r="D719" s="133"/>
      <c r="E719" s="133"/>
      <c r="F719" s="133"/>
    </row>
    <row r="720" spans="1:6" x14ac:dyDescent="0.25">
      <c r="A720" s="90"/>
      <c r="B720" s="90"/>
      <c r="C720" s="90"/>
      <c r="D720" s="90"/>
      <c r="E720" s="90"/>
      <c r="F720" s="90"/>
    </row>
    <row r="721" spans="1:6" x14ac:dyDescent="0.25">
      <c r="A721" s="88"/>
      <c r="B721" s="88"/>
      <c r="C721" s="88"/>
      <c r="D721" s="89"/>
      <c r="E721" s="89"/>
      <c r="F721" s="89"/>
    </row>
    <row r="722" spans="1:6" x14ac:dyDescent="0.25">
      <c r="A722" s="120" t="s">
        <v>54</v>
      </c>
      <c r="B722" s="120"/>
      <c r="C722" s="120"/>
      <c r="D722" s="120"/>
      <c r="E722" s="120"/>
      <c r="F722" s="120"/>
    </row>
    <row r="723" spans="1:6" x14ac:dyDescent="0.25">
      <c r="A723" s="2"/>
      <c r="B723" s="2"/>
      <c r="C723" s="2"/>
      <c r="D723" s="2"/>
      <c r="E723" s="2"/>
      <c r="F723" s="2" t="s">
        <v>5</v>
      </c>
    </row>
    <row r="724" spans="1:6" x14ac:dyDescent="0.25">
      <c r="A724" s="131" t="s">
        <v>6</v>
      </c>
      <c r="B724" s="131" t="s">
        <v>7</v>
      </c>
      <c r="C724" s="131" t="s">
        <v>8</v>
      </c>
      <c r="D724" s="123" t="s">
        <v>123</v>
      </c>
      <c r="E724" s="123" t="s">
        <v>109</v>
      </c>
      <c r="F724" s="123" t="s">
        <v>118</v>
      </c>
    </row>
    <row r="725" spans="1:6" x14ac:dyDescent="0.25">
      <c r="A725" s="132"/>
      <c r="B725" s="132"/>
      <c r="C725" s="132"/>
      <c r="D725" s="124"/>
      <c r="E725" s="124"/>
      <c r="F725" s="124"/>
    </row>
    <row r="726" spans="1:6" x14ac:dyDescent="0.25">
      <c r="A726" s="38" t="s">
        <v>56</v>
      </c>
      <c r="B726" s="38" t="s">
        <v>57</v>
      </c>
      <c r="C726" s="38" t="s">
        <v>58</v>
      </c>
      <c r="D726" s="39">
        <f>D727</f>
        <v>12</v>
      </c>
      <c r="E726" s="39"/>
      <c r="F726" s="39">
        <f>F727</f>
        <v>12</v>
      </c>
    </row>
    <row r="727" spans="1:6" ht="25.5" x14ac:dyDescent="0.25">
      <c r="A727" s="40"/>
      <c r="B727" s="40"/>
      <c r="C727" s="40" t="s">
        <v>59</v>
      </c>
      <c r="D727" s="41">
        <v>12</v>
      </c>
      <c r="E727" s="41"/>
      <c r="F727" s="41">
        <f>D727+E727</f>
        <v>12</v>
      </c>
    </row>
    <row r="728" spans="1:6" x14ac:dyDescent="0.25">
      <c r="A728" s="38" t="s">
        <v>60</v>
      </c>
      <c r="B728" s="38" t="s">
        <v>34</v>
      </c>
      <c r="C728" s="38" t="s">
        <v>61</v>
      </c>
      <c r="D728" s="39">
        <f>D729</f>
        <v>100</v>
      </c>
      <c r="E728" s="39"/>
      <c r="F728" s="39">
        <f>F729</f>
        <v>100</v>
      </c>
    </row>
    <row r="729" spans="1:6" x14ac:dyDescent="0.25">
      <c r="A729" s="40"/>
      <c r="B729" s="40"/>
      <c r="C729" s="40" t="s">
        <v>62</v>
      </c>
      <c r="D729" s="41">
        <v>100</v>
      </c>
      <c r="E729" s="41"/>
      <c r="F729" s="41">
        <f>SUM(D729:E729)</f>
        <v>100</v>
      </c>
    </row>
    <row r="730" spans="1:6" x14ac:dyDescent="0.25">
      <c r="A730" s="91" t="s">
        <v>64</v>
      </c>
      <c r="B730" s="92" t="s">
        <v>65</v>
      </c>
      <c r="C730" s="92" t="s">
        <v>66</v>
      </c>
      <c r="D730" s="93">
        <f>D731+D732+D733+D734+D735+D736+D737+D738+D739+D740+D741+D742+D743+D744+D745+D746+D751</f>
        <v>978.09</v>
      </c>
      <c r="E730" s="93">
        <f>E731+E732+E733+E734+E735+E736+E737+E738+E739+E740+E741+E742+E743+E744+E745+E746+E751+E747+E748+E749+E750</f>
        <v>0</v>
      </c>
      <c r="F730" s="93">
        <f>E730+D730</f>
        <v>978.09</v>
      </c>
    </row>
    <row r="731" spans="1:6" x14ac:dyDescent="0.25">
      <c r="A731" s="94">
        <v>1</v>
      </c>
      <c r="B731" s="95"/>
      <c r="C731" s="96" t="s">
        <v>67</v>
      </c>
      <c r="D731" s="97">
        <v>43</v>
      </c>
      <c r="E731" s="98"/>
      <c r="F731" s="98">
        <f t="shared" ref="F731:F751" si="28">D731+E731</f>
        <v>43</v>
      </c>
    </row>
    <row r="732" spans="1:6" x14ac:dyDescent="0.25">
      <c r="A732" s="94">
        <v>2</v>
      </c>
      <c r="B732" s="95"/>
      <c r="C732" s="96" t="s">
        <v>68</v>
      </c>
      <c r="D732" s="47">
        <v>177</v>
      </c>
      <c r="E732" s="98"/>
      <c r="F732" s="98">
        <f t="shared" si="28"/>
        <v>177</v>
      </c>
    </row>
    <row r="733" spans="1:6" x14ac:dyDescent="0.25">
      <c r="A733" s="94">
        <v>3</v>
      </c>
      <c r="B733" s="95"/>
      <c r="C733" s="49" t="s">
        <v>69</v>
      </c>
      <c r="D733" s="47">
        <v>107.09</v>
      </c>
      <c r="E733" s="98"/>
      <c r="F733" s="98">
        <f t="shared" si="28"/>
        <v>107.09</v>
      </c>
    </row>
    <row r="734" spans="1:6" x14ac:dyDescent="0.25">
      <c r="A734" s="94">
        <v>4</v>
      </c>
      <c r="B734" s="95"/>
      <c r="C734" s="49" t="s">
        <v>70</v>
      </c>
      <c r="D734" s="47">
        <v>18</v>
      </c>
      <c r="E734" s="99"/>
      <c r="F734" s="98">
        <f t="shared" si="28"/>
        <v>18</v>
      </c>
    </row>
    <row r="735" spans="1:6" x14ac:dyDescent="0.25">
      <c r="A735" s="94">
        <v>5</v>
      </c>
      <c r="B735" s="95"/>
      <c r="C735" s="49" t="s">
        <v>71</v>
      </c>
      <c r="D735" s="47">
        <v>80</v>
      </c>
      <c r="E735" s="98"/>
      <c r="F735" s="98">
        <f t="shared" si="28"/>
        <v>80</v>
      </c>
    </row>
    <row r="736" spans="1:6" x14ac:dyDescent="0.25">
      <c r="A736" s="94">
        <v>6</v>
      </c>
      <c r="B736" s="95"/>
      <c r="C736" s="51" t="s">
        <v>72</v>
      </c>
      <c r="D736" s="47">
        <v>60</v>
      </c>
      <c r="E736" s="98"/>
      <c r="F736" s="98">
        <f t="shared" si="28"/>
        <v>60</v>
      </c>
    </row>
    <row r="737" spans="1:6" x14ac:dyDescent="0.25">
      <c r="A737" s="94">
        <v>7</v>
      </c>
      <c r="B737" s="95"/>
      <c r="C737" s="51" t="s">
        <v>73</v>
      </c>
      <c r="D737" s="47">
        <v>140</v>
      </c>
      <c r="E737" s="98">
        <v>-17.2</v>
      </c>
      <c r="F737" s="98">
        <f t="shared" si="28"/>
        <v>122.8</v>
      </c>
    </row>
    <row r="738" spans="1:6" x14ac:dyDescent="0.25">
      <c r="A738" s="94">
        <f t="shared" ref="A738:A745" si="29">A737+1</f>
        <v>8</v>
      </c>
      <c r="B738" s="95"/>
      <c r="C738" s="51" t="s">
        <v>74</v>
      </c>
      <c r="D738" s="47">
        <v>5</v>
      </c>
      <c r="E738" s="98"/>
      <c r="F738" s="98">
        <f t="shared" si="28"/>
        <v>5</v>
      </c>
    </row>
    <row r="739" spans="1:6" x14ac:dyDescent="0.25">
      <c r="A739" s="94">
        <f t="shared" si="29"/>
        <v>9</v>
      </c>
      <c r="B739" s="95"/>
      <c r="C739" s="51" t="s">
        <v>75</v>
      </c>
      <c r="D739" s="47">
        <v>35</v>
      </c>
      <c r="E739" s="98"/>
      <c r="F739" s="98">
        <f t="shared" si="28"/>
        <v>35</v>
      </c>
    </row>
    <row r="740" spans="1:6" x14ac:dyDescent="0.25">
      <c r="A740" s="94">
        <f t="shared" si="29"/>
        <v>10</v>
      </c>
      <c r="B740" s="95"/>
      <c r="C740" s="51" t="s">
        <v>76</v>
      </c>
      <c r="D740" s="47">
        <v>40</v>
      </c>
      <c r="E740" s="98"/>
      <c r="F740" s="98">
        <f t="shared" si="28"/>
        <v>40</v>
      </c>
    </row>
    <row r="741" spans="1:6" x14ac:dyDescent="0.25">
      <c r="A741" s="94">
        <f t="shared" si="29"/>
        <v>11</v>
      </c>
      <c r="B741" s="95"/>
      <c r="C741" s="51" t="s">
        <v>77</v>
      </c>
      <c r="D741" s="47">
        <v>75</v>
      </c>
      <c r="E741" s="98"/>
      <c r="F741" s="98">
        <f t="shared" si="28"/>
        <v>75</v>
      </c>
    </row>
    <row r="742" spans="1:6" x14ac:dyDescent="0.25">
      <c r="A742" s="94">
        <f t="shared" si="29"/>
        <v>12</v>
      </c>
      <c r="B742" s="95"/>
      <c r="C742" s="51" t="s">
        <v>78</v>
      </c>
      <c r="D742" s="47">
        <v>29</v>
      </c>
      <c r="E742" s="98"/>
      <c r="F742" s="98">
        <f t="shared" si="28"/>
        <v>29</v>
      </c>
    </row>
    <row r="743" spans="1:6" x14ac:dyDescent="0.25">
      <c r="A743" s="94">
        <f t="shared" si="29"/>
        <v>13</v>
      </c>
      <c r="B743" s="95"/>
      <c r="C743" s="51" t="s">
        <v>79</v>
      </c>
      <c r="D743" s="47">
        <v>15</v>
      </c>
      <c r="E743" s="98"/>
      <c r="F743" s="98">
        <f t="shared" si="28"/>
        <v>15</v>
      </c>
    </row>
    <row r="744" spans="1:6" x14ac:dyDescent="0.25">
      <c r="A744" s="94">
        <f t="shared" si="29"/>
        <v>14</v>
      </c>
      <c r="B744" s="95"/>
      <c r="C744" s="51" t="s">
        <v>80</v>
      </c>
      <c r="D744" s="47">
        <v>100</v>
      </c>
      <c r="E744" s="98"/>
      <c r="F744" s="98">
        <f t="shared" si="28"/>
        <v>100</v>
      </c>
    </row>
    <row r="745" spans="1:6" x14ac:dyDescent="0.25">
      <c r="A745" s="94">
        <f t="shared" si="29"/>
        <v>15</v>
      </c>
      <c r="B745" s="95"/>
      <c r="C745" s="51" t="s">
        <v>81</v>
      </c>
      <c r="D745" s="47">
        <v>5</v>
      </c>
      <c r="E745" s="98"/>
      <c r="F745" s="98">
        <f t="shared" si="28"/>
        <v>5</v>
      </c>
    </row>
    <row r="746" spans="1:6" x14ac:dyDescent="0.25">
      <c r="A746" s="100">
        <v>16</v>
      </c>
      <c r="B746" s="101"/>
      <c r="C746" s="51" t="s">
        <v>82</v>
      </c>
      <c r="D746" s="54">
        <v>18</v>
      </c>
      <c r="E746" s="102"/>
      <c r="F746" s="102">
        <f t="shared" si="28"/>
        <v>18</v>
      </c>
    </row>
    <row r="747" spans="1:6" x14ac:dyDescent="0.25">
      <c r="A747" s="100">
        <v>17</v>
      </c>
      <c r="B747" s="101"/>
      <c r="C747" s="51" t="s">
        <v>83</v>
      </c>
      <c r="D747" s="54">
        <v>0</v>
      </c>
      <c r="E747" s="102">
        <v>4.0999999999999996</v>
      </c>
      <c r="F747" s="102">
        <f t="shared" si="28"/>
        <v>4.0999999999999996</v>
      </c>
    </row>
    <row r="748" spans="1:6" x14ac:dyDescent="0.25">
      <c r="A748" s="103">
        <v>18</v>
      </c>
      <c r="B748" s="104"/>
      <c r="C748" s="51" t="s">
        <v>84</v>
      </c>
      <c r="D748" s="105">
        <v>0</v>
      </c>
      <c r="E748" s="105">
        <v>4.0999999999999996</v>
      </c>
      <c r="F748" s="102">
        <f t="shared" si="28"/>
        <v>4.0999999999999996</v>
      </c>
    </row>
    <row r="749" spans="1:6" x14ac:dyDescent="0.25">
      <c r="A749" s="94">
        <v>19</v>
      </c>
      <c r="B749" s="95"/>
      <c r="C749" s="51" t="s">
        <v>119</v>
      </c>
      <c r="D749" s="47">
        <v>0</v>
      </c>
      <c r="E749" s="98">
        <v>4.5</v>
      </c>
      <c r="F749" s="102">
        <f t="shared" si="28"/>
        <v>4.5</v>
      </c>
    </row>
    <row r="750" spans="1:6" x14ac:dyDescent="0.25">
      <c r="A750" s="94">
        <v>20</v>
      </c>
      <c r="B750" s="95"/>
      <c r="C750" s="59" t="s">
        <v>120</v>
      </c>
      <c r="D750" s="47">
        <v>0</v>
      </c>
      <c r="E750" s="98">
        <v>4.5</v>
      </c>
      <c r="F750" s="98">
        <f t="shared" si="28"/>
        <v>4.5</v>
      </c>
    </row>
    <row r="751" spans="1:6" x14ac:dyDescent="0.25">
      <c r="A751" s="106">
        <v>21</v>
      </c>
      <c r="B751" s="107" t="s">
        <v>92</v>
      </c>
      <c r="C751" s="59" t="s">
        <v>93</v>
      </c>
      <c r="D751" s="61">
        <v>31</v>
      </c>
      <c r="E751" s="108"/>
      <c r="F751" s="98">
        <f t="shared" si="28"/>
        <v>31</v>
      </c>
    </row>
    <row r="752" spans="1:6" x14ac:dyDescent="0.25">
      <c r="A752" s="94"/>
      <c r="B752" s="95"/>
      <c r="C752" s="37"/>
      <c r="D752" s="44"/>
      <c r="E752" s="44"/>
      <c r="F752" s="44"/>
    </row>
    <row r="753" spans="1:6" x14ac:dyDescent="0.25">
      <c r="A753" s="109"/>
      <c r="B753" s="134" t="s">
        <v>94</v>
      </c>
      <c r="C753" s="135"/>
      <c r="D753" s="65">
        <f>D726+D728+D730</f>
        <v>1090.0900000000001</v>
      </c>
      <c r="E753" s="65">
        <f>E730+E728+E726</f>
        <v>0</v>
      </c>
      <c r="F753" s="65">
        <f>SUM(D753:E753)</f>
        <v>1090.0900000000001</v>
      </c>
    </row>
    <row r="754" spans="1:6" x14ac:dyDescent="0.25">
      <c r="A754" s="80"/>
    </row>
    <row r="755" spans="1:6" x14ac:dyDescent="0.25">
      <c r="A755" s="2"/>
      <c r="B755" s="110"/>
      <c r="C755" s="2"/>
      <c r="D755" s="2"/>
      <c r="E755" s="2"/>
      <c r="F755" s="2"/>
    </row>
    <row r="756" spans="1:6" x14ac:dyDescent="0.25">
      <c r="B756" s="110" t="s">
        <v>102</v>
      </c>
      <c r="C756" s="2"/>
      <c r="D756" s="2"/>
      <c r="E756" s="2" t="s">
        <v>103</v>
      </c>
      <c r="F756" s="2"/>
    </row>
    <row r="757" spans="1:6" x14ac:dyDescent="0.25">
      <c r="B757" s="110" t="s">
        <v>121</v>
      </c>
      <c r="C757" s="2"/>
      <c r="D757" s="2"/>
      <c r="E757" s="2" t="s">
        <v>105</v>
      </c>
      <c r="F757" s="2"/>
    </row>
    <row r="758" spans="1:6" x14ac:dyDescent="0.25">
      <c r="B758" s="110"/>
      <c r="C758" s="2"/>
      <c r="D758" s="2"/>
      <c r="E758" s="2" t="s">
        <v>106</v>
      </c>
      <c r="F758" s="2"/>
    </row>
    <row r="759" spans="1:6" x14ac:dyDescent="0.25">
      <c r="A759" s="80"/>
    </row>
    <row r="760" spans="1:6" x14ac:dyDescent="0.25">
      <c r="A760" s="80"/>
    </row>
    <row r="761" spans="1:6" x14ac:dyDescent="0.25">
      <c r="A761" s="80"/>
    </row>
    <row r="762" spans="1:6" x14ac:dyDescent="0.25">
      <c r="A762" s="80"/>
    </row>
    <row r="763" spans="1:6" x14ac:dyDescent="0.25">
      <c r="A763" s="80"/>
    </row>
    <row r="764" spans="1:6" x14ac:dyDescent="0.25">
      <c r="A764" s="80"/>
    </row>
    <row r="765" spans="1:6" x14ac:dyDescent="0.25">
      <c r="A765" s="80"/>
    </row>
    <row r="766" spans="1:6" x14ac:dyDescent="0.25">
      <c r="A766" s="80"/>
    </row>
    <row r="767" spans="1:6" x14ac:dyDescent="0.25">
      <c r="A767" s="80"/>
    </row>
    <row r="768" spans="1:6" x14ac:dyDescent="0.25">
      <c r="A768" s="80"/>
    </row>
    <row r="769" spans="1:6" x14ac:dyDescent="0.25">
      <c r="A769" s="80"/>
    </row>
    <row r="770" spans="1:6" x14ac:dyDescent="0.25">
      <c r="A770" s="80"/>
    </row>
    <row r="771" spans="1:6" x14ac:dyDescent="0.25">
      <c r="A771" s="80"/>
    </row>
    <row r="772" spans="1:6" x14ac:dyDescent="0.25">
      <c r="A772" s="80"/>
    </row>
    <row r="773" spans="1:6" x14ac:dyDescent="0.25">
      <c r="A773" s="80"/>
    </row>
    <row r="774" spans="1:6" x14ac:dyDescent="0.25">
      <c r="A774" s="80"/>
    </row>
    <row r="775" spans="1:6" x14ac:dyDescent="0.25">
      <c r="A775" s="80"/>
    </row>
    <row r="776" spans="1:6" x14ac:dyDescent="0.25">
      <c r="A776" s="80"/>
    </row>
    <row r="777" spans="1:6" x14ac:dyDescent="0.25">
      <c r="A777" s="80"/>
    </row>
    <row r="778" spans="1:6" x14ac:dyDescent="0.25">
      <c r="A778" s="80"/>
    </row>
    <row r="779" spans="1:6" x14ac:dyDescent="0.25">
      <c r="A779" s="80"/>
    </row>
    <row r="780" spans="1:6" x14ac:dyDescent="0.25">
      <c r="A780" s="80"/>
    </row>
    <row r="781" spans="1:6" x14ac:dyDescent="0.25">
      <c r="A781" s="133" t="s">
        <v>110</v>
      </c>
      <c r="B781" s="133"/>
      <c r="C781" s="133"/>
      <c r="D781" s="133"/>
      <c r="E781" s="133"/>
      <c r="F781" s="133"/>
    </row>
    <row r="782" spans="1:6" x14ac:dyDescent="0.25">
      <c r="A782" s="80"/>
    </row>
    <row r="783" spans="1:6" x14ac:dyDescent="0.25">
      <c r="A783" s="80"/>
    </row>
    <row r="784" spans="1:6" x14ac:dyDescent="0.25">
      <c r="A784" s="80"/>
    </row>
    <row r="785" spans="1:6" x14ac:dyDescent="0.25">
      <c r="A785" s="80"/>
    </row>
    <row r="786" spans="1:6" x14ac:dyDescent="0.25">
      <c r="A786" s="80"/>
    </row>
    <row r="787" spans="1:6" ht="15.75" x14ac:dyDescent="0.25">
      <c r="A787" s="1" t="s">
        <v>124</v>
      </c>
      <c r="B787" s="1"/>
      <c r="C787" s="1"/>
      <c r="D787" s="1"/>
      <c r="E787" s="1"/>
      <c r="F787" s="1"/>
    </row>
    <row r="788" spans="1:6" ht="15.75" x14ac:dyDescent="0.25">
      <c r="A788" s="1" t="s">
        <v>1</v>
      </c>
      <c r="B788" s="1"/>
      <c r="C788" s="1" t="s">
        <v>2</v>
      </c>
      <c r="D788" s="2"/>
      <c r="E788" s="2"/>
    </row>
    <row r="789" spans="1:6" ht="15.75" x14ac:dyDescent="0.25">
      <c r="A789" s="1" t="s">
        <v>3</v>
      </c>
      <c r="B789" s="1"/>
      <c r="C789" s="1"/>
      <c r="D789" s="1"/>
      <c r="E789" s="1"/>
      <c r="F789" s="1"/>
    </row>
    <row r="790" spans="1:6" ht="15.75" x14ac:dyDescent="0.25">
      <c r="A790" s="112" t="s">
        <v>4</v>
      </c>
      <c r="B790" s="112"/>
      <c r="C790" s="112"/>
      <c r="D790" s="112"/>
      <c r="E790" s="112"/>
      <c r="F790" s="112"/>
    </row>
    <row r="791" spans="1:6" ht="15.75" x14ac:dyDescent="0.25">
      <c r="A791" s="1"/>
      <c r="B791" s="3"/>
      <c r="C791" s="1"/>
      <c r="D791" s="4"/>
      <c r="E791" s="4"/>
      <c r="F791" s="1" t="s">
        <v>5</v>
      </c>
    </row>
    <row r="792" spans="1:6" x14ac:dyDescent="0.25">
      <c r="A792" s="125" t="s">
        <v>6</v>
      </c>
      <c r="B792" s="125" t="s">
        <v>7</v>
      </c>
      <c r="C792" s="127" t="s">
        <v>8</v>
      </c>
      <c r="D792" s="123" t="s">
        <v>125</v>
      </c>
      <c r="E792" s="123" t="s">
        <v>109</v>
      </c>
      <c r="F792" s="123" t="s">
        <v>123</v>
      </c>
    </row>
    <row r="793" spans="1:6" x14ac:dyDescent="0.25">
      <c r="A793" s="126"/>
      <c r="B793" s="126"/>
      <c r="C793" s="128"/>
      <c r="D793" s="124"/>
      <c r="E793" s="124"/>
      <c r="F793" s="124"/>
    </row>
    <row r="794" spans="1:6" ht="25.5" x14ac:dyDescent="0.25">
      <c r="A794" s="81">
        <v>1</v>
      </c>
      <c r="B794" s="11" t="s">
        <v>12</v>
      </c>
      <c r="C794" s="12" t="s">
        <v>13</v>
      </c>
      <c r="D794" s="13">
        <v>200</v>
      </c>
      <c r="E794" s="14"/>
      <c r="F794" s="15">
        <f t="shared" ref="F794:F799" si="30">D794+E794</f>
        <v>200</v>
      </c>
    </row>
    <row r="795" spans="1:6" x14ac:dyDescent="0.25">
      <c r="A795" s="81">
        <v>2</v>
      </c>
      <c r="B795" s="16" t="s">
        <v>14</v>
      </c>
      <c r="C795" s="17" t="s">
        <v>15</v>
      </c>
      <c r="D795" s="13">
        <v>50</v>
      </c>
      <c r="E795" s="14"/>
      <c r="F795" s="15">
        <f t="shared" si="30"/>
        <v>50</v>
      </c>
    </row>
    <row r="796" spans="1:6" x14ac:dyDescent="0.25">
      <c r="A796" s="81">
        <v>3</v>
      </c>
      <c r="B796" s="16" t="s">
        <v>16</v>
      </c>
      <c r="C796" s="82" t="s">
        <v>17</v>
      </c>
      <c r="D796" s="13">
        <v>5</v>
      </c>
      <c r="E796" s="19"/>
      <c r="F796" s="20">
        <f t="shared" si="30"/>
        <v>5</v>
      </c>
    </row>
    <row r="797" spans="1:6" x14ac:dyDescent="0.25">
      <c r="A797" s="81">
        <v>4</v>
      </c>
      <c r="B797" s="16" t="s">
        <v>18</v>
      </c>
      <c r="C797" s="21" t="s">
        <v>19</v>
      </c>
      <c r="D797" s="13">
        <v>5</v>
      </c>
      <c r="E797" s="19"/>
      <c r="F797" s="20">
        <f t="shared" si="30"/>
        <v>5</v>
      </c>
    </row>
    <row r="798" spans="1:6" ht="25.5" x14ac:dyDescent="0.25">
      <c r="A798" s="81">
        <v>5</v>
      </c>
      <c r="B798" s="16" t="s">
        <v>20</v>
      </c>
      <c r="C798" s="22" t="s">
        <v>21</v>
      </c>
      <c r="D798" s="13">
        <v>593.03</v>
      </c>
      <c r="E798" s="23"/>
      <c r="F798" s="20">
        <f t="shared" si="30"/>
        <v>593.03</v>
      </c>
    </row>
    <row r="799" spans="1:6" ht="38.25" x14ac:dyDescent="0.25">
      <c r="A799" s="10">
        <v>6</v>
      </c>
      <c r="B799" s="16" t="s">
        <v>20</v>
      </c>
      <c r="C799" s="22" t="s">
        <v>22</v>
      </c>
      <c r="D799" s="13">
        <v>25</v>
      </c>
      <c r="E799" s="23"/>
      <c r="F799" s="20">
        <f t="shared" si="30"/>
        <v>25</v>
      </c>
    </row>
    <row r="800" spans="1:6" x14ac:dyDescent="0.25">
      <c r="A800" s="113">
        <v>7</v>
      </c>
      <c r="B800" s="16" t="s">
        <v>23</v>
      </c>
      <c r="C800" s="115" t="s">
        <v>24</v>
      </c>
      <c r="D800" s="13">
        <v>2046.4</v>
      </c>
      <c r="E800" s="14"/>
      <c r="F800" s="20">
        <f>SUM(D800:E800)</f>
        <v>2046.4</v>
      </c>
    </row>
    <row r="801" spans="1:6" x14ac:dyDescent="0.25">
      <c r="A801" s="114"/>
      <c r="B801" s="16" t="s">
        <v>25</v>
      </c>
      <c r="C801" s="116"/>
      <c r="D801" s="13">
        <v>46.26</v>
      </c>
      <c r="E801" s="24"/>
      <c r="F801" s="20">
        <f>SUM(D801:E801)</f>
        <v>46.26</v>
      </c>
    </row>
    <row r="802" spans="1:6" x14ac:dyDescent="0.25">
      <c r="A802" s="113">
        <v>8</v>
      </c>
      <c r="B802" s="16" t="s">
        <v>26</v>
      </c>
      <c r="C802" s="115" t="s">
        <v>27</v>
      </c>
      <c r="D802" s="13">
        <v>873.95</v>
      </c>
      <c r="E802" s="19"/>
      <c r="F802" s="20">
        <f t="shared" ref="F802:F808" si="31">D802+E802</f>
        <v>873.95</v>
      </c>
    </row>
    <row r="803" spans="1:6" x14ac:dyDescent="0.25">
      <c r="A803" s="114"/>
      <c r="B803" s="16" t="s">
        <v>28</v>
      </c>
      <c r="C803" s="116"/>
      <c r="D803" s="13">
        <v>15</v>
      </c>
      <c r="E803" s="19"/>
      <c r="F803" s="20">
        <f t="shared" si="31"/>
        <v>15</v>
      </c>
    </row>
    <row r="804" spans="1:6" ht="38.25" x14ac:dyDescent="0.25">
      <c r="A804" s="10">
        <v>9</v>
      </c>
      <c r="B804" s="16" t="s">
        <v>29</v>
      </c>
      <c r="C804" s="78" t="s">
        <v>113</v>
      </c>
      <c r="D804" s="13">
        <v>5</v>
      </c>
      <c r="E804" s="19"/>
      <c r="F804" s="20">
        <f t="shared" si="31"/>
        <v>5</v>
      </c>
    </row>
    <row r="805" spans="1:6" x14ac:dyDescent="0.25">
      <c r="A805" s="113">
        <v>10</v>
      </c>
      <c r="B805" s="16" t="s">
        <v>31</v>
      </c>
      <c r="C805" s="115" t="s">
        <v>114</v>
      </c>
      <c r="D805" s="13">
        <v>371.85</v>
      </c>
      <c r="E805" s="83"/>
      <c r="F805" s="20">
        <f t="shared" si="31"/>
        <v>371.85</v>
      </c>
    </row>
    <row r="806" spans="1:6" x14ac:dyDescent="0.25">
      <c r="A806" s="114"/>
      <c r="B806" s="16" t="s">
        <v>33</v>
      </c>
      <c r="C806" s="116"/>
      <c r="D806" s="13">
        <v>37</v>
      </c>
      <c r="E806" s="19"/>
      <c r="F806" s="20">
        <f t="shared" si="31"/>
        <v>37</v>
      </c>
    </row>
    <row r="807" spans="1:6" x14ac:dyDescent="0.25">
      <c r="A807" s="81">
        <v>11</v>
      </c>
      <c r="B807" s="16" t="s">
        <v>34</v>
      </c>
      <c r="C807" s="17" t="s">
        <v>35</v>
      </c>
      <c r="D807" s="13">
        <v>5</v>
      </c>
      <c r="E807" s="83"/>
      <c r="F807" s="84">
        <f t="shared" si="31"/>
        <v>5</v>
      </c>
    </row>
    <row r="808" spans="1:6" x14ac:dyDescent="0.25">
      <c r="A808" s="81">
        <v>12</v>
      </c>
      <c r="B808" s="16" t="s">
        <v>36</v>
      </c>
      <c r="C808" s="17" t="s">
        <v>37</v>
      </c>
      <c r="D808" s="13">
        <v>250</v>
      </c>
      <c r="E808" s="83"/>
      <c r="F808" s="84">
        <f t="shared" si="31"/>
        <v>250</v>
      </c>
    </row>
    <row r="809" spans="1:6" x14ac:dyDescent="0.25">
      <c r="A809" s="81">
        <v>13</v>
      </c>
      <c r="B809" s="16" t="s">
        <v>38</v>
      </c>
      <c r="C809" s="17" t="s">
        <v>39</v>
      </c>
      <c r="D809" s="19">
        <v>60</v>
      </c>
      <c r="E809" s="83"/>
      <c r="F809" s="84">
        <f>SUM(D809:E809)</f>
        <v>60</v>
      </c>
    </row>
    <row r="810" spans="1:6" ht="25.5" x14ac:dyDescent="0.25">
      <c r="A810" s="81">
        <v>14</v>
      </c>
      <c r="B810" s="16" t="s">
        <v>40</v>
      </c>
      <c r="C810" s="22" t="s">
        <v>41</v>
      </c>
      <c r="D810" s="19">
        <v>194.45</v>
      </c>
      <c r="E810" s="19"/>
      <c r="F810" s="20">
        <f>SUM(D810:E810)</f>
        <v>194.45</v>
      </c>
    </row>
    <row r="811" spans="1:6" x14ac:dyDescent="0.25">
      <c r="A811" s="113">
        <v>15</v>
      </c>
      <c r="B811" s="16" t="s">
        <v>42</v>
      </c>
      <c r="C811" s="117" t="s">
        <v>115</v>
      </c>
      <c r="D811" s="19">
        <v>5209.43</v>
      </c>
      <c r="E811" s="19"/>
      <c r="F811" s="20">
        <f t="shared" ref="F811:F817" si="32">D811+E811</f>
        <v>5209.43</v>
      </c>
    </row>
    <row r="812" spans="1:6" x14ac:dyDescent="0.25">
      <c r="A812" s="114"/>
      <c r="B812" s="16" t="s">
        <v>28</v>
      </c>
      <c r="C812" s="118"/>
      <c r="D812" s="19">
        <v>123.8</v>
      </c>
      <c r="E812" s="19"/>
      <c r="F812" s="20">
        <f t="shared" si="32"/>
        <v>123.8</v>
      </c>
    </row>
    <row r="813" spans="1:6" ht="24" x14ac:dyDescent="0.25">
      <c r="A813" s="85">
        <v>16</v>
      </c>
      <c r="B813" s="16" t="s">
        <v>28</v>
      </c>
      <c r="C813" s="79" t="s">
        <v>44</v>
      </c>
      <c r="D813" s="19">
        <v>7</v>
      </c>
      <c r="E813" s="19"/>
      <c r="F813" s="20">
        <f t="shared" si="32"/>
        <v>7</v>
      </c>
    </row>
    <row r="814" spans="1:6" ht="24" x14ac:dyDescent="0.25">
      <c r="A814" s="81">
        <v>17</v>
      </c>
      <c r="B814" s="16" t="s">
        <v>45</v>
      </c>
      <c r="C814" s="28" t="s">
        <v>116</v>
      </c>
      <c r="D814" s="19">
        <v>200</v>
      </c>
      <c r="E814" s="19"/>
      <c r="F814" s="20">
        <f t="shared" si="32"/>
        <v>200</v>
      </c>
    </row>
    <row r="815" spans="1:6" x14ac:dyDescent="0.25">
      <c r="A815" s="81">
        <v>18</v>
      </c>
      <c r="B815" s="16" t="s">
        <v>47</v>
      </c>
      <c r="C815" s="22" t="s">
        <v>48</v>
      </c>
      <c r="D815" s="19">
        <v>762</v>
      </c>
      <c r="E815" s="19">
        <v>3.59</v>
      </c>
      <c r="F815" s="20">
        <f t="shared" si="32"/>
        <v>765.59</v>
      </c>
    </row>
    <row r="816" spans="1:6" ht="25.5" x14ac:dyDescent="0.25">
      <c r="A816" s="81">
        <v>19</v>
      </c>
      <c r="B816" s="16" t="s">
        <v>47</v>
      </c>
      <c r="C816" s="17" t="s">
        <v>49</v>
      </c>
      <c r="D816" s="19">
        <v>880</v>
      </c>
      <c r="E816" s="19"/>
      <c r="F816" s="19">
        <f t="shared" si="32"/>
        <v>880</v>
      </c>
    </row>
    <row r="817" spans="1:6" ht="25.5" x14ac:dyDescent="0.25">
      <c r="A817" s="81">
        <v>20</v>
      </c>
      <c r="B817" s="16" t="s">
        <v>50</v>
      </c>
      <c r="C817" s="12" t="s">
        <v>51</v>
      </c>
      <c r="D817" s="19">
        <v>250</v>
      </c>
      <c r="E817" s="19"/>
      <c r="F817" s="19">
        <f t="shared" si="32"/>
        <v>250</v>
      </c>
    </row>
    <row r="818" spans="1:6" x14ac:dyDescent="0.25">
      <c r="A818" s="81"/>
      <c r="B818" s="29"/>
      <c r="C818" s="21"/>
      <c r="D818" s="30"/>
      <c r="E818" s="30"/>
      <c r="F818" s="30"/>
    </row>
    <row r="819" spans="1:6" x14ac:dyDescent="0.25">
      <c r="A819" s="86"/>
      <c r="B819" s="86" t="s">
        <v>52</v>
      </c>
      <c r="C819" s="86"/>
      <c r="D819" s="87">
        <f>SUM(D794:D817)</f>
        <v>12215.17</v>
      </c>
      <c r="E819" s="87">
        <f>SUM(E794:E818)</f>
        <v>3.59</v>
      </c>
      <c r="F819" s="87">
        <f>SUM(F794:F817)</f>
        <v>12218.76</v>
      </c>
    </row>
    <row r="820" spans="1:6" x14ac:dyDescent="0.25">
      <c r="A820" s="88"/>
      <c r="B820" s="88"/>
      <c r="C820" s="88"/>
      <c r="D820" s="89"/>
      <c r="E820" s="89"/>
      <c r="F820" s="89"/>
    </row>
    <row r="821" spans="1:6" x14ac:dyDescent="0.25">
      <c r="A821" s="88"/>
      <c r="B821" s="88"/>
      <c r="C821" s="88"/>
      <c r="D821" s="89"/>
      <c r="E821" s="89"/>
      <c r="F821" s="89"/>
    </row>
    <row r="822" spans="1:6" x14ac:dyDescent="0.25">
      <c r="A822" s="88"/>
      <c r="B822" s="88"/>
      <c r="C822" s="88"/>
      <c r="D822" s="89"/>
      <c r="E822" s="89"/>
      <c r="F822" s="89"/>
    </row>
    <row r="823" spans="1:6" x14ac:dyDescent="0.25">
      <c r="A823" s="88"/>
      <c r="B823" s="88"/>
      <c r="C823" s="88"/>
      <c r="D823" s="89"/>
      <c r="E823" s="89"/>
      <c r="F823" s="89"/>
    </row>
    <row r="824" spans="1:6" x14ac:dyDescent="0.25">
      <c r="A824" s="88"/>
      <c r="B824" s="88"/>
      <c r="C824" s="88"/>
      <c r="D824" s="89"/>
      <c r="E824" s="89"/>
      <c r="F824" s="89"/>
    </row>
    <row r="825" spans="1:6" x14ac:dyDescent="0.25">
      <c r="A825" s="88"/>
      <c r="B825" s="88"/>
      <c r="C825" s="88"/>
      <c r="D825" s="89"/>
      <c r="E825" s="89"/>
      <c r="F825" s="89"/>
    </row>
    <row r="826" spans="1:6" x14ac:dyDescent="0.25">
      <c r="A826" s="88"/>
      <c r="B826" s="88"/>
      <c r="C826" s="88"/>
      <c r="D826" s="89"/>
      <c r="E826" s="89"/>
      <c r="F826" s="89"/>
    </row>
    <row r="827" spans="1:6" x14ac:dyDescent="0.25">
      <c r="A827" s="88"/>
      <c r="B827" s="88"/>
      <c r="C827" s="88"/>
      <c r="D827" s="89"/>
      <c r="E827" s="89"/>
      <c r="F827" s="89"/>
    </row>
    <row r="828" spans="1:6" x14ac:dyDescent="0.25">
      <c r="A828" s="88"/>
      <c r="B828" s="88"/>
      <c r="C828" s="88"/>
      <c r="D828" s="89"/>
      <c r="E828" s="89"/>
      <c r="F828" s="89"/>
    </row>
    <row r="829" spans="1:6" x14ac:dyDescent="0.25">
      <c r="A829" s="88"/>
      <c r="B829" s="88"/>
      <c r="C829" s="88"/>
      <c r="D829" s="89"/>
      <c r="E829" s="89"/>
      <c r="F829" s="89"/>
    </row>
    <row r="830" spans="1:6" x14ac:dyDescent="0.25">
      <c r="A830" s="88"/>
      <c r="B830" s="88"/>
      <c r="C830" s="88"/>
      <c r="D830" s="89"/>
      <c r="E830" s="89"/>
      <c r="F830" s="89"/>
    </row>
    <row r="831" spans="1:6" x14ac:dyDescent="0.25">
      <c r="A831" s="88"/>
      <c r="B831" s="88"/>
      <c r="C831" s="88"/>
      <c r="D831" s="89"/>
      <c r="E831" s="89"/>
      <c r="F831" s="89"/>
    </row>
    <row r="832" spans="1:6" x14ac:dyDescent="0.25">
      <c r="A832" s="88"/>
      <c r="B832" s="88"/>
      <c r="C832" s="88"/>
      <c r="D832" s="89"/>
      <c r="E832" s="89"/>
      <c r="F832" s="89"/>
    </row>
    <row r="833" spans="1:6" x14ac:dyDescent="0.25">
      <c r="A833" s="88"/>
      <c r="B833" s="88"/>
      <c r="C833" s="88"/>
      <c r="D833" s="89"/>
      <c r="E833" s="89"/>
      <c r="F833" s="89"/>
    </row>
    <row r="834" spans="1:6" x14ac:dyDescent="0.25">
      <c r="A834" s="88"/>
      <c r="B834" s="88"/>
      <c r="C834" s="88"/>
      <c r="D834" s="89"/>
      <c r="E834" s="89"/>
      <c r="F834" s="89"/>
    </row>
    <row r="835" spans="1:6" x14ac:dyDescent="0.25">
      <c r="A835" s="88"/>
      <c r="B835" s="88"/>
      <c r="C835" s="88"/>
      <c r="D835" s="89"/>
      <c r="E835" s="89"/>
      <c r="F835" s="89"/>
    </row>
    <row r="836" spans="1:6" x14ac:dyDescent="0.25">
      <c r="A836" s="88"/>
      <c r="B836" s="88"/>
      <c r="C836" s="88"/>
      <c r="D836" s="89"/>
      <c r="E836" s="89"/>
      <c r="F836" s="89"/>
    </row>
    <row r="837" spans="1:6" x14ac:dyDescent="0.25">
      <c r="A837" s="88"/>
      <c r="B837" s="88"/>
      <c r="C837" s="88"/>
      <c r="D837" s="89"/>
      <c r="E837" s="89"/>
      <c r="F837" s="89"/>
    </row>
    <row r="838" spans="1:6" x14ac:dyDescent="0.25">
      <c r="A838" s="88"/>
      <c r="B838" s="88"/>
      <c r="C838" s="88"/>
      <c r="D838" s="89"/>
      <c r="E838" s="89"/>
      <c r="F838" s="89"/>
    </row>
    <row r="839" spans="1:6" x14ac:dyDescent="0.25">
      <c r="A839" s="88"/>
      <c r="B839" s="88"/>
      <c r="C839" s="88"/>
      <c r="D839" s="89"/>
      <c r="E839" s="89"/>
      <c r="F839" s="89"/>
    </row>
    <row r="840" spans="1:6" x14ac:dyDescent="0.25">
      <c r="A840" s="88"/>
      <c r="B840" s="88"/>
      <c r="C840" s="88"/>
      <c r="D840" s="89"/>
      <c r="E840" s="89"/>
      <c r="F840" s="89"/>
    </row>
    <row r="841" spans="1:6" x14ac:dyDescent="0.25">
      <c r="A841" s="133" t="s">
        <v>53</v>
      </c>
      <c r="B841" s="133"/>
      <c r="C841" s="133"/>
      <c r="D841" s="133"/>
      <c r="E841" s="133"/>
      <c r="F841" s="133"/>
    </row>
    <row r="842" spans="1:6" x14ac:dyDescent="0.25">
      <c r="A842" s="90"/>
      <c r="B842" s="90"/>
      <c r="C842" s="90"/>
      <c r="D842" s="90"/>
      <c r="E842" s="90"/>
      <c r="F842" s="90"/>
    </row>
    <row r="843" spans="1:6" x14ac:dyDescent="0.25">
      <c r="A843" s="88"/>
      <c r="B843" s="88"/>
      <c r="C843" s="88"/>
      <c r="D843" s="89"/>
      <c r="E843" s="89"/>
      <c r="F843" s="89"/>
    </row>
    <row r="844" spans="1:6" x14ac:dyDescent="0.25">
      <c r="A844" s="120" t="s">
        <v>54</v>
      </c>
      <c r="B844" s="120"/>
      <c r="C844" s="120"/>
      <c r="D844" s="120"/>
      <c r="E844" s="120"/>
      <c r="F844" s="120"/>
    </row>
    <row r="845" spans="1:6" x14ac:dyDescent="0.25">
      <c r="A845" s="2"/>
      <c r="B845" s="2"/>
      <c r="C845" s="2"/>
      <c r="D845" s="2"/>
      <c r="E845" s="2"/>
      <c r="F845" s="2" t="s">
        <v>5</v>
      </c>
    </row>
    <row r="846" spans="1:6" x14ac:dyDescent="0.25">
      <c r="A846" s="131" t="s">
        <v>6</v>
      </c>
      <c r="B846" s="131" t="s">
        <v>7</v>
      </c>
      <c r="C846" s="131" t="s">
        <v>8</v>
      </c>
      <c r="D846" s="123" t="s">
        <v>125</v>
      </c>
      <c r="E846" s="123" t="s">
        <v>109</v>
      </c>
      <c r="F846" s="123" t="s">
        <v>123</v>
      </c>
    </row>
    <row r="847" spans="1:6" x14ac:dyDescent="0.25">
      <c r="A847" s="132"/>
      <c r="B847" s="132"/>
      <c r="C847" s="132"/>
      <c r="D847" s="124"/>
      <c r="E847" s="124"/>
      <c r="F847" s="124"/>
    </row>
    <row r="848" spans="1:6" x14ac:dyDescent="0.25">
      <c r="A848" s="38" t="s">
        <v>56</v>
      </c>
      <c r="B848" s="38" t="s">
        <v>57</v>
      </c>
      <c r="C848" s="38" t="s">
        <v>126</v>
      </c>
      <c r="D848" s="39">
        <f>D849</f>
        <v>12</v>
      </c>
      <c r="E848" s="39"/>
      <c r="F848" s="39">
        <f>F849</f>
        <v>12</v>
      </c>
    </row>
    <row r="849" spans="1:6" ht="25.5" x14ac:dyDescent="0.25">
      <c r="A849" s="40"/>
      <c r="B849" s="40"/>
      <c r="C849" s="40" t="s">
        <v>59</v>
      </c>
      <c r="D849" s="41">
        <v>12</v>
      </c>
      <c r="E849" s="41"/>
      <c r="F849" s="41">
        <f>D849+E849</f>
        <v>12</v>
      </c>
    </row>
    <row r="850" spans="1:6" x14ac:dyDescent="0.25">
      <c r="A850" s="38" t="s">
        <v>60</v>
      </c>
      <c r="B850" s="38" t="s">
        <v>34</v>
      </c>
      <c r="C850" s="38" t="s">
        <v>61</v>
      </c>
      <c r="D850" s="39">
        <f>D851</f>
        <v>100</v>
      </c>
      <c r="E850" s="39"/>
      <c r="F850" s="39">
        <f>F851</f>
        <v>100</v>
      </c>
    </row>
    <row r="851" spans="1:6" x14ac:dyDescent="0.25">
      <c r="A851" s="40"/>
      <c r="B851" s="40"/>
      <c r="C851" s="40" t="s">
        <v>62</v>
      </c>
      <c r="D851" s="41">
        <v>100</v>
      </c>
      <c r="E851" s="41"/>
      <c r="F851" s="41">
        <f>SUM(D851:E851)</f>
        <v>100</v>
      </c>
    </row>
    <row r="852" spans="1:6" x14ac:dyDescent="0.25">
      <c r="A852" s="91" t="s">
        <v>64</v>
      </c>
      <c r="B852" s="92" t="s">
        <v>65</v>
      </c>
      <c r="C852" s="92" t="s">
        <v>66</v>
      </c>
      <c r="D852" s="93">
        <f>D853+D854+D855+D856+D857+D858+D859+D860+D861+D862+D863+D864+D865+D866+D867+D868+D869</f>
        <v>978.09</v>
      </c>
      <c r="E852" s="93">
        <f>E853+E854+E855+E856+E857+E858+E859+E860+E861+E862+E863+E864+E865+E866+E867+E868+E869</f>
        <v>0</v>
      </c>
      <c r="F852" s="93">
        <f>E852+D852</f>
        <v>978.09</v>
      </c>
    </row>
    <row r="853" spans="1:6" x14ac:dyDescent="0.25">
      <c r="A853" s="94">
        <v>1</v>
      </c>
      <c r="B853" s="95"/>
      <c r="C853" s="96" t="s">
        <v>67</v>
      </c>
      <c r="D853" s="97">
        <v>43</v>
      </c>
      <c r="E853" s="98"/>
      <c r="F853" s="98">
        <f t="shared" ref="F853:F869" si="33">D853+E853</f>
        <v>43</v>
      </c>
    </row>
    <row r="854" spans="1:6" x14ac:dyDescent="0.25">
      <c r="A854" s="94">
        <v>2</v>
      </c>
      <c r="B854" s="95"/>
      <c r="C854" s="96" t="s">
        <v>68</v>
      </c>
      <c r="D854" s="47">
        <v>177</v>
      </c>
      <c r="E854" s="98"/>
      <c r="F854" s="98">
        <f t="shared" si="33"/>
        <v>177</v>
      </c>
    </row>
    <row r="855" spans="1:6" x14ac:dyDescent="0.25">
      <c r="A855" s="94">
        <v>3</v>
      </c>
      <c r="B855" s="95"/>
      <c r="C855" s="49" t="s">
        <v>69</v>
      </c>
      <c r="D855" s="47">
        <v>107.09</v>
      </c>
      <c r="E855" s="98"/>
      <c r="F855" s="98">
        <f t="shared" si="33"/>
        <v>107.09</v>
      </c>
    </row>
    <row r="856" spans="1:6" x14ac:dyDescent="0.25">
      <c r="A856" s="94">
        <v>4</v>
      </c>
      <c r="B856" s="95"/>
      <c r="C856" s="49" t="s">
        <v>70</v>
      </c>
      <c r="D856" s="47">
        <v>18</v>
      </c>
      <c r="E856" s="99"/>
      <c r="F856" s="98">
        <f t="shared" si="33"/>
        <v>18</v>
      </c>
    </row>
    <row r="857" spans="1:6" x14ac:dyDescent="0.25">
      <c r="A857" s="94">
        <v>5</v>
      </c>
      <c r="B857" s="95"/>
      <c r="C857" s="49" t="s">
        <v>71</v>
      </c>
      <c r="D857" s="47">
        <v>80</v>
      </c>
      <c r="E857" s="98"/>
      <c r="F857" s="98">
        <f t="shared" si="33"/>
        <v>80</v>
      </c>
    </row>
    <row r="858" spans="1:6" x14ac:dyDescent="0.25">
      <c r="A858" s="94">
        <v>6</v>
      </c>
      <c r="B858" s="95"/>
      <c r="C858" s="51" t="s">
        <v>72</v>
      </c>
      <c r="D858" s="47">
        <v>60</v>
      </c>
      <c r="E858" s="98"/>
      <c r="F858" s="98">
        <f t="shared" si="33"/>
        <v>60</v>
      </c>
    </row>
    <row r="859" spans="1:6" x14ac:dyDescent="0.25">
      <c r="A859" s="94">
        <v>7</v>
      </c>
      <c r="B859" s="95"/>
      <c r="C859" s="51" t="s">
        <v>127</v>
      </c>
      <c r="D859" s="47">
        <v>140</v>
      </c>
      <c r="E859" s="98"/>
      <c r="F859" s="98">
        <f t="shared" si="33"/>
        <v>140</v>
      </c>
    </row>
    <row r="860" spans="1:6" x14ac:dyDescent="0.25">
      <c r="A860" s="94">
        <f t="shared" ref="A860:A867" si="34">A859+1</f>
        <v>8</v>
      </c>
      <c r="B860" s="95"/>
      <c r="C860" s="51" t="s">
        <v>74</v>
      </c>
      <c r="D860" s="47">
        <v>5</v>
      </c>
      <c r="E860" s="98"/>
      <c r="F860" s="98">
        <f t="shared" si="33"/>
        <v>5</v>
      </c>
    </row>
    <row r="861" spans="1:6" x14ac:dyDescent="0.25">
      <c r="A861" s="94">
        <f t="shared" si="34"/>
        <v>9</v>
      </c>
      <c r="B861" s="95"/>
      <c r="C861" s="51" t="s">
        <v>75</v>
      </c>
      <c r="D861" s="47">
        <v>35</v>
      </c>
      <c r="E861" s="98"/>
      <c r="F861" s="98">
        <f t="shared" si="33"/>
        <v>35</v>
      </c>
    </row>
    <row r="862" spans="1:6" x14ac:dyDescent="0.25">
      <c r="A862" s="94">
        <f t="shared" si="34"/>
        <v>10</v>
      </c>
      <c r="B862" s="95"/>
      <c r="C862" s="51" t="s">
        <v>76</v>
      </c>
      <c r="D862" s="47">
        <v>40</v>
      </c>
      <c r="E862" s="98"/>
      <c r="F862" s="98">
        <f t="shared" si="33"/>
        <v>40</v>
      </c>
    </row>
    <row r="863" spans="1:6" x14ac:dyDescent="0.25">
      <c r="A863" s="94">
        <f t="shared" si="34"/>
        <v>11</v>
      </c>
      <c r="B863" s="95"/>
      <c r="C863" s="51" t="s">
        <v>77</v>
      </c>
      <c r="D863" s="47">
        <v>75</v>
      </c>
      <c r="E863" s="98"/>
      <c r="F863" s="98">
        <f t="shared" si="33"/>
        <v>75</v>
      </c>
    </row>
    <row r="864" spans="1:6" x14ac:dyDescent="0.25">
      <c r="A864" s="94">
        <f t="shared" si="34"/>
        <v>12</v>
      </c>
      <c r="B864" s="95"/>
      <c r="C864" s="51" t="s">
        <v>78</v>
      </c>
      <c r="D864" s="47">
        <v>29</v>
      </c>
      <c r="E864" s="98"/>
      <c r="F864" s="98">
        <f t="shared" si="33"/>
        <v>29</v>
      </c>
    </row>
    <row r="865" spans="1:6" x14ac:dyDescent="0.25">
      <c r="A865" s="94">
        <f t="shared" si="34"/>
        <v>13</v>
      </c>
      <c r="B865" s="95"/>
      <c r="C865" s="51" t="s">
        <v>79</v>
      </c>
      <c r="D865" s="47">
        <v>15</v>
      </c>
      <c r="E865" s="98"/>
      <c r="F865" s="98">
        <f t="shared" si="33"/>
        <v>15</v>
      </c>
    </row>
    <row r="866" spans="1:6" x14ac:dyDescent="0.25">
      <c r="A866" s="94">
        <f t="shared" si="34"/>
        <v>14</v>
      </c>
      <c r="B866" s="95"/>
      <c r="C866" s="51" t="s">
        <v>80</v>
      </c>
      <c r="D866" s="47">
        <v>100</v>
      </c>
      <c r="E866" s="98"/>
      <c r="F866" s="98">
        <f t="shared" si="33"/>
        <v>100</v>
      </c>
    </row>
    <row r="867" spans="1:6" x14ac:dyDescent="0.25">
      <c r="A867" s="94">
        <f t="shared" si="34"/>
        <v>15</v>
      </c>
      <c r="B867" s="95"/>
      <c r="C867" s="51" t="s">
        <v>81</v>
      </c>
      <c r="D867" s="47">
        <v>5</v>
      </c>
      <c r="E867" s="98"/>
      <c r="F867" s="98">
        <f t="shared" si="33"/>
        <v>5</v>
      </c>
    </row>
    <row r="868" spans="1:6" x14ac:dyDescent="0.25">
      <c r="A868" s="94">
        <v>16</v>
      </c>
      <c r="B868" s="95"/>
      <c r="C868" s="51" t="s">
        <v>82</v>
      </c>
      <c r="D868" s="47">
        <v>18</v>
      </c>
      <c r="E868" s="98"/>
      <c r="F868" s="98">
        <f t="shared" si="33"/>
        <v>18</v>
      </c>
    </row>
    <row r="869" spans="1:6" x14ac:dyDescent="0.25">
      <c r="A869" s="94">
        <v>17</v>
      </c>
      <c r="B869" s="107" t="s">
        <v>92</v>
      </c>
      <c r="C869" s="51" t="s">
        <v>93</v>
      </c>
      <c r="D869" s="47">
        <v>31</v>
      </c>
      <c r="E869" s="98"/>
      <c r="F869" s="98">
        <f t="shared" si="33"/>
        <v>31</v>
      </c>
    </row>
    <row r="870" spans="1:6" x14ac:dyDescent="0.25">
      <c r="A870" s="94"/>
      <c r="B870" s="95"/>
      <c r="C870" s="37"/>
      <c r="D870" s="44"/>
      <c r="E870" s="44"/>
      <c r="F870" s="44"/>
    </row>
    <row r="871" spans="1:6" x14ac:dyDescent="0.25">
      <c r="A871" s="109"/>
      <c r="B871" s="134" t="s">
        <v>94</v>
      </c>
      <c r="C871" s="135"/>
      <c r="D871" s="65">
        <f>D848+D850+D852</f>
        <v>1090.0900000000001</v>
      </c>
      <c r="E871" s="65">
        <f>E852+E850+E848</f>
        <v>0</v>
      </c>
      <c r="F871" s="65">
        <f>SUM(D871:E871)</f>
        <v>1090.0900000000001</v>
      </c>
    </row>
    <row r="872" spans="1:6" x14ac:dyDescent="0.25">
      <c r="A872" s="80"/>
    </row>
    <row r="873" spans="1:6" x14ac:dyDescent="0.25">
      <c r="A873" s="2"/>
      <c r="B873" s="110"/>
      <c r="C873" s="2"/>
      <c r="D873" s="2"/>
      <c r="E873" s="2"/>
      <c r="F873" s="2"/>
    </row>
    <row r="874" spans="1:6" x14ac:dyDescent="0.25">
      <c r="A874" s="2"/>
      <c r="B874" s="110" t="s">
        <v>102</v>
      </c>
      <c r="C874" s="2"/>
      <c r="D874" s="2"/>
      <c r="E874" s="2" t="s">
        <v>103</v>
      </c>
      <c r="F874" s="2"/>
    </row>
    <row r="875" spans="1:6" x14ac:dyDescent="0.25">
      <c r="A875" s="2"/>
      <c r="B875" s="110" t="s">
        <v>121</v>
      </c>
      <c r="C875" s="2"/>
      <c r="D875" s="2"/>
      <c r="E875" s="2" t="s">
        <v>105</v>
      </c>
      <c r="F875" s="2"/>
    </row>
    <row r="876" spans="1:6" x14ac:dyDescent="0.25">
      <c r="A876" s="2"/>
      <c r="B876" s="110"/>
      <c r="C876" s="2"/>
      <c r="D876" s="2"/>
      <c r="E876" s="2" t="s">
        <v>106</v>
      </c>
      <c r="F876" s="2"/>
    </row>
    <row r="877" spans="1:6" x14ac:dyDescent="0.25">
      <c r="A877" s="80"/>
    </row>
    <row r="878" spans="1:6" x14ac:dyDescent="0.25">
      <c r="A878" s="80"/>
    </row>
    <row r="879" spans="1:6" x14ac:dyDescent="0.25">
      <c r="A879" s="80"/>
    </row>
    <row r="880" spans="1:6" x14ac:dyDescent="0.25">
      <c r="A880" s="80"/>
    </row>
    <row r="881" spans="1:1" x14ac:dyDescent="0.25">
      <c r="A881" s="80"/>
    </row>
    <row r="882" spans="1:1" x14ac:dyDescent="0.25">
      <c r="A882" s="80"/>
    </row>
    <row r="883" spans="1:1" x14ac:dyDescent="0.25">
      <c r="A883" s="80"/>
    </row>
    <row r="884" spans="1:1" x14ac:dyDescent="0.25">
      <c r="A884" s="80"/>
    </row>
    <row r="885" spans="1:1" x14ac:dyDescent="0.25">
      <c r="A885" s="80"/>
    </row>
    <row r="886" spans="1:1" x14ac:dyDescent="0.25">
      <c r="A886" s="80"/>
    </row>
    <row r="887" spans="1:1" x14ac:dyDescent="0.25">
      <c r="A887" s="80"/>
    </row>
    <row r="888" spans="1:1" x14ac:dyDescent="0.25">
      <c r="A888" s="80"/>
    </row>
    <row r="889" spans="1:1" x14ac:dyDescent="0.25">
      <c r="A889" s="80"/>
    </row>
    <row r="890" spans="1:1" x14ac:dyDescent="0.25">
      <c r="A890" s="80"/>
    </row>
    <row r="891" spans="1:1" x14ac:dyDescent="0.25">
      <c r="A891" s="80"/>
    </row>
    <row r="892" spans="1:1" x14ac:dyDescent="0.25">
      <c r="A892" s="80"/>
    </row>
    <row r="893" spans="1:1" x14ac:dyDescent="0.25">
      <c r="A893" s="80"/>
    </row>
    <row r="894" spans="1:1" x14ac:dyDescent="0.25">
      <c r="A894" s="80"/>
    </row>
    <row r="895" spans="1:1" x14ac:dyDescent="0.25">
      <c r="A895" s="80"/>
    </row>
    <row r="896" spans="1:1" x14ac:dyDescent="0.25">
      <c r="A896" s="80"/>
    </row>
    <row r="897" spans="1:1" x14ac:dyDescent="0.25">
      <c r="A897" s="80"/>
    </row>
    <row r="898" spans="1:1" x14ac:dyDescent="0.25">
      <c r="A898" s="80"/>
    </row>
    <row r="899" spans="1:1" x14ac:dyDescent="0.25">
      <c r="A899" s="80"/>
    </row>
    <row r="900" spans="1:1" x14ac:dyDescent="0.25">
      <c r="A900" s="80"/>
    </row>
    <row r="901" spans="1:1" x14ac:dyDescent="0.25">
      <c r="A901" s="80"/>
    </row>
    <row r="902" spans="1:1" x14ac:dyDescent="0.25">
      <c r="A902" s="80"/>
    </row>
    <row r="903" spans="1:1" x14ac:dyDescent="0.25">
      <c r="A903" s="80"/>
    </row>
    <row r="904" spans="1:1" x14ac:dyDescent="0.25">
      <c r="A904" s="80"/>
    </row>
    <row r="905" spans="1:1" x14ac:dyDescent="0.25">
      <c r="A905" s="80"/>
    </row>
    <row r="906" spans="1:1" x14ac:dyDescent="0.25">
      <c r="A906" s="80"/>
    </row>
    <row r="907" spans="1:1" x14ac:dyDescent="0.25">
      <c r="A907" s="80"/>
    </row>
    <row r="908" spans="1:1" x14ac:dyDescent="0.25">
      <c r="A908" s="80"/>
    </row>
    <row r="909" spans="1:1" x14ac:dyDescent="0.25">
      <c r="A909" s="80"/>
    </row>
    <row r="910" spans="1:1" x14ac:dyDescent="0.25">
      <c r="A910" s="80"/>
    </row>
    <row r="911" spans="1:1" x14ac:dyDescent="0.25">
      <c r="A911" s="80"/>
    </row>
    <row r="912" spans="1:1" x14ac:dyDescent="0.25">
      <c r="A912" s="80"/>
    </row>
    <row r="913" spans="1:6" x14ac:dyDescent="0.25">
      <c r="A913" s="80"/>
    </row>
    <row r="914" spans="1:6" x14ac:dyDescent="0.25">
      <c r="A914" s="80"/>
    </row>
    <row r="915" spans="1:6" x14ac:dyDescent="0.25">
      <c r="A915" s="80"/>
    </row>
    <row r="916" spans="1:6" x14ac:dyDescent="0.25">
      <c r="A916" s="80"/>
    </row>
    <row r="917" spans="1:6" x14ac:dyDescent="0.25">
      <c r="A917" s="80"/>
    </row>
    <row r="918" spans="1:6" x14ac:dyDescent="0.25">
      <c r="A918" s="80"/>
    </row>
    <row r="919" spans="1:6" x14ac:dyDescent="0.25">
      <c r="A919" s="80"/>
    </row>
    <row r="920" spans="1:6" x14ac:dyDescent="0.25">
      <c r="A920" s="80"/>
    </row>
    <row r="921" spans="1:6" x14ac:dyDescent="0.25">
      <c r="A921" s="80"/>
    </row>
    <row r="922" spans="1:6" x14ac:dyDescent="0.25">
      <c r="A922" s="80"/>
    </row>
    <row r="923" spans="1:6" x14ac:dyDescent="0.25">
      <c r="A923" s="80"/>
    </row>
    <row r="924" spans="1:6" ht="15.75" x14ac:dyDescent="0.25">
      <c r="A924" s="1" t="s">
        <v>128</v>
      </c>
      <c r="B924" s="1"/>
      <c r="C924" s="1"/>
      <c r="D924" s="1"/>
      <c r="E924" s="1"/>
      <c r="F924" s="1"/>
    </row>
    <row r="925" spans="1:6" ht="15.75" x14ac:dyDescent="0.25">
      <c r="A925" s="1" t="s">
        <v>1</v>
      </c>
      <c r="B925" s="1"/>
      <c r="C925" s="1" t="s">
        <v>2</v>
      </c>
      <c r="D925" s="2"/>
      <c r="E925" s="2"/>
    </row>
    <row r="926" spans="1:6" ht="15.75" x14ac:dyDescent="0.25">
      <c r="A926" s="1" t="s">
        <v>3</v>
      </c>
      <c r="B926" s="1"/>
      <c r="C926" s="1"/>
      <c r="D926" s="1"/>
      <c r="E926" s="1"/>
      <c r="F926" s="1"/>
    </row>
    <row r="927" spans="1:6" ht="15.75" x14ac:dyDescent="0.25">
      <c r="A927" s="112" t="s">
        <v>4</v>
      </c>
      <c r="B927" s="112"/>
      <c r="C927" s="112"/>
      <c r="D927" s="112"/>
      <c r="E927" s="112"/>
      <c r="F927" s="112"/>
    </row>
    <row r="928" spans="1:6" ht="15.75" x14ac:dyDescent="0.25">
      <c r="A928" s="1"/>
      <c r="B928" s="3"/>
      <c r="C928" s="1"/>
      <c r="D928" s="4"/>
      <c r="E928" s="4"/>
      <c r="F928" s="1" t="s">
        <v>5</v>
      </c>
    </row>
    <row r="929" spans="1:6" x14ac:dyDescent="0.25">
      <c r="A929" s="125" t="s">
        <v>6</v>
      </c>
      <c r="B929" s="125" t="s">
        <v>7</v>
      </c>
      <c r="C929" s="127" t="s">
        <v>8</v>
      </c>
      <c r="D929" s="123" t="s">
        <v>129</v>
      </c>
      <c r="E929" s="123" t="s">
        <v>109</v>
      </c>
      <c r="F929" s="123" t="s">
        <v>130</v>
      </c>
    </row>
    <row r="930" spans="1:6" x14ac:dyDescent="0.25">
      <c r="A930" s="126"/>
      <c r="B930" s="126"/>
      <c r="C930" s="128"/>
      <c r="D930" s="124"/>
      <c r="E930" s="124"/>
      <c r="F930" s="124"/>
    </row>
    <row r="931" spans="1:6" ht="25.5" x14ac:dyDescent="0.25">
      <c r="A931" s="81">
        <v>1</v>
      </c>
      <c r="B931" s="11" t="s">
        <v>12</v>
      </c>
      <c r="C931" s="12" t="s">
        <v>13</v>
      </c>
      <c r="D931" s="13">
        <v>200</v>
      </c>
      <c r="E931" s="14"/>
      <c r="F931" s="15">
        <f t="shared" ref="F931:F936" si="35">D931+E931</f>
        <v>200</v>
      </c>
    </row>
    <row r="932" spans="1:6" x14ac:dyDescent="0.25">
      <c r="A932" s="81">
        <v>2</v>
      </c>
      <c r="B932" s="16" t="s">
        <v>14</v>
      </c>
      <c r="C932" s="17" t="s">
        <v>15</v>
      </c>
      <c r="D932" s="13">
        <v>50</v>
      </c>
      <c r="E932" s="14"/>
      <c r="F932" s="15">
        <f t="shared" si="35"/>
        <v>50</v>
      </c>
    </row>
    <row r="933" spans="1:6" x14ac:dyDescent="0.25">
      <c r="A933" s="81">
        <v>3</v>
      </c>
      <c r="B933" s="16" t="s">
        <v>16</v>
      </c>
      <c r="C933" s="82" t="s">
        <v>17</v>
      </c>
      <c r="D933" s="13">
        <v>5</v>
      </c>
      <c r="E933" s="19"/>
      <c r="F933" s="20">
        <f t="shared" si="35"/>
        <v>5</v>
      </c>
    </row>
    <row r="934" spans="1:6" x14ac:dyDescent="0.25">
      <c r="A934" s="81">
        <v>4</v>
      </c>
      <c r="B934" s="16" t="s">
        <v>18</v>
      </c>
      <c r="C934" s="21" t="s">
        <v>19</v>
      </c>
      <c r="D934" s="13">
        <v>5</v>
      </c>
      <c r="E934" s="19"/>
      <c r="F934" s="20">
        <f t="shared" si="35"/>
        <v>5</v>
      </c>
    </row>
    <row r="935" spans="1:6" ht="25.5" x14ac:dyDescent="0.25">
      <c r="A935" s="81">
        <v>5</v>
      </c>
      <c r="B935" s="16" t="s">
        <v>20</v>
      </c>
      <c r="C935" s="22" t="s">
        <v>21</v>
      </c>
      <c r="D935" s="13">
        <v>593.03</v>
      </c>
      <c r="E935" s="23"/>
      <c r="F935" s="20">
        <f t="shared" si="35"/>
        <v>593.03</v>
      </c>
    </row>
    <row r="936" spans="1:6" ht="38.25" x14ac:dyDescent="0.25">
      <c r="A936" s="10">
        <v>6</v>
      </c>
      <c r="B936" s="16" t="s">
        <v>20</v>
      </c>
      <c r="C936" s="22" t="s">
        <v>22</v>
      </c>
      <c r="D936" s="13">
        <v>25</v>
      </c>
      <c r="E936" s="23"/>
      <c r="F936" s="20">
        <f t="shared" si="35"/>
        <v>25</v>
      </c>
    </row>
    <row r="937" spans="1:6" x14ac:dyDescent="0.25">
      <c r="A937" s="113">
        <v>7</v>
      </c>
      <c r="B937" s="16" t="s">
        <v>23</v>
      </c>
      <c r="C937" s="115" t="s">
        <v>24</v>
      </c>
      <c r="D937" s="13">
        <v>2046.4</v>
      </c>
      <c r="E937" s="14"/>
      <c r="F937" s="20">
        <f>SUM(D937:E937)</f>
        <v>2046.4</v>
      </c>
    </row>
    <row r="938" spans="1:6" x14ac:dyDescent="0.25">
      <c r="A938" s="114"/>
      <c r="B938" s="16" t="s">
        <v>25</v>
      </c>
      <c r="C938" s="116"/>
      <c r="D938" s="13">
        <v>35</v>
      </c>
      <c r="E938" s="24">
        <v>11.26</v>
      </c>
      <c r="F938" s="20">
        <f>SUM(D938:E938)</f>
        <v>46.26</v>
      </c>
    </row>
    <row r="939" spans="1:6" x14ac:dyDescent="0.25">
      <c r="A939" s="113">
        <v>8</v>
      </c>
      <c r="B939" s="16" t="s">
        <v>26</v>
      </c>
      <c r="C939" s="115" t="s">
        <v>27</v>
      </c>
      <c r="D939" s="13">
        <v>873.95</v>
      </c>
      <c r="E939" s="19"/>
      <c r="F939" s="20">
        <f t="shared" ref="F939:F945" si="36">D939+E939</f>
        <v>873.95</v>
      </c>
    </row>
    <row r="940" spans="1:6" x14ac:dyDescent="0.25">
      <c r="A940" s="114"/>
      <c r="B940" s="16" t="s">
        <v>28</v>
      </c>
      <c r="C940" s="116"/>
      <c r="D940" s="13">
        <v>15</v>
      </c>
      <c r="E940" s="19"/>
      <c r="F940" s="20">
        <f t="shared" si="36"/>
        <v>15</v>
      </c>
    </row>
    <row r="941" spans="1:6" ht="38.25" x14ac:dyDescent="0.25">
      <c r="A941" s="10">
        <v>9</v>
      </c>
      <c r="B941" s="16" t="s">
        <v>29</v>
      </c>
      <c r="C941" s="78" t="s">
        <v>113</v>
      </c>
      <c r="D941" s="13">
        <v>5</v>
      </c>
      <c r="E941" s="19"/>
      <c r="F941" s="20">
        <f t="shared" si="36"/>
        <v>5</v>
      </c>
    </row>
    <row r="942" spans="1:6" x14ac:dyDescent="0.25">
      <c r="A942" s="113">
        <v>10</v>
      </c>
      <c r="B942" s="16" t="s">
        <v>31</v>
      </c>
      <c r="C942" s="115" t="s">
        <v>114</v>
      </c>
      <c r="D942" s="13">
        <v>371.85</v>
      </c>
      <c r="E942" s="83"/>
      <c r="F942" s="20">
        <f t="shared" si="36"/>
        <v>371.85</v>
      </c>
    </row>
    <row r="943" spans="1:6" x14ac:dyDescent="0.25">
      <c r="A943" s="114"/>
      <c r="B943" s="16" t="s">
        <v>33</v>
      </c>
      <c r="C943" s="116"/>
      <c r="D943" s="13">
        <v>37</v>
      </c>
      <c r="E943" s="19"/>
      <c r="F943" s="20">
        <f t="shared" si="36"/>
        <v>37</v>
      </c>
    </row>
    <row r="944" spans="1:6" x14ac:dyDescent="0.25">
      <c r="A944" s="81">
        <v>11</v>
      </c>
      <c r="B944" s="16" t="s">
        <v>34</v>
      </c>
      <c r="C944" s="17" t="s">
        <v>35</v>
      </c>
      <c r="D944" s="13">
        <v>5</v>
      </c>
      <c r="E944" s="83"/>
      <c r="F944" s="84">
        <f t="shared" si="36"/>
        <v>5</v>
      </c>
    </row>
    <row r="945" spans="1:6" x14ac:dyDescent="0.25">
      <c r="A945" s="81">
        <v>12</v>
      </c>
      <c r="B945" s="16" t="s">
        <v>36</v>
      </c>
      <c r="C945" s="17" t="s">
        <v>37</v>
      </c>
      <c r="D945" s="13">
        <v>250</v>
      </c>
      <c r="E945" s="83"/>
      <c r="F945" s="84">
        <f t="shared" si="36"/>
        <v>250</v>
      </c>
    </row>
    <row r="946" spans="1:6" x14ac:dyDescent="0.25">
      <c r="A946" s="81">
        <v>13</v>
      </c>
      <c r="B946" s="16" t="s">
        <v>38</v>
      </c>
      <c r="C946" s="17" t="s">
        <v>39</v>
      </c>
      <c r="D946" s="19">
        <v>60</v>
      </c>
      <c r="E946" s="83"/>
      <c r="F946" s="84">
        <f>SUM(D946:E946)</f>
        <v>60</v>
      </c>
    </row>
    <row r="947" spans="1:6" ht="25.5" x14ac:dyDescent="0.25">
      <c r="A947" s="81">
        <v>14</v>
      </c>
      <c r="B947" s="16" t="s">
        <v>40</v>
      </c>
      <c r="C947" s="22" t="s">
        <v>41</v>
      </c>
      <c r="D947" s="19">
        <v>194.45</v>
      </c>
      <c r="E947" s="19"/>
      <c r="F947" s="20">
        <f>SUM(D947:E947)</f>
        <v>194.45</v>
      </c>
    </row>
    <row r="948" spans="1:6" x14ac:dyDescent="0.25">
      <c r="A948" s="113">
        <v>15</v>
      </c>
      <c r="B948" s="16" t="s">
        <v>42</v>
      </c>
      <c r="C948" s="117" t="s">
        <v>115</v>
      </c>
      <c r="D948" s="19">
        <v>5209.43</v>
      </c>
      <c r="E948" s="19"/>
      <c r="F948" s="20">
        <f t="shared" ref="F948:F954" si="37">D948+E948</f>
        <v>5209.43</v>
      </c>
    </row>
    <row r="949" spans="1:6" x14ac:dyDescent="0.25">
      <c r="A949" s="114"/>
      <c r="B949" s="16" t="s">
        <v>28</v>
      </c>
      <c r="C949" s="118"/>
      <c r="D949" s="19">
        <v>15</v>
      </c>
      <c r="E949" s="19">
        <v>108.8</v>
      </c>
      <c r="F949" s="20">
        <f t="shared" si="37"/>
        <v>123.8</v>
      </c>
    </row>
    <row r="950" spans="1:6" ht="24" x14ac:dyDescent="0.25">
      <c r="A950" s="85">
        <v>16</v>
      </c>
      <c r="B950" s="16" t="s">
        <v>28</v>
      </c>
      <c r="C950" s="79" t="s">
        <v>44</v>
      </c>
      <c r="D950" s="19">
        <v>7</v>
      </c>
      <c r="E950" s="19"/>
      <c r="F950" s="20">
        <f t="shared" si="37"/>
        <v>7</v>
      </c>
    </row>
    <row r="951" spans="1:6" ht="24" x14ac:dyDescent="0.25">
      <c r="A951" s="81">
        <v>17</v>
      </c>
      <c r="B951" s="16" t="s">
        <v>131</v>
      </c>
      <c r="C951" s="28" t="s">
        <v>116</v>
      </c>
      <c r="D951" s="19">
        <v>200</v>
      </c>
      <c r="E951" s="19"/>
      <c r="F951" s="20">
        <f t="shared" si="37"/>
        <v>200</v>
      </c>
    </row>
    <row r="952" spans="1:6" x14ac:dyDescent="0.25">
      <c r="A952" s="81">
        <v>18</v>
      </c>
      <c r="B952" s="16" t="s">
        <v>47</v>
      </c>
      <c r="C952" s="22" t="s">
        <v>132</v>
      </c>
      <c r="D952" s="19">
        <v>762</v>
      </c>
      <c r="E952" s="19"/>
      <c r="F952" s="20">
        <f t="shared" si="37"/>
        <v>762</v>
      </c>
    </row>
    <row r="953" spans="1:6" ht="25.5" x14ac:dyDescent="0.25">
      <c r="A953" s="81">
        <v>19</v>
      </c>
      <c r="B953" s="16" t="s">
        <v>47</v>
      </c>
      <c r="C953" s="17" t="s">
        <v>49</v>
      </c>
      <c r="D953" s="19">
        <v>880</v>
      </c>
      <c r="E953" s="19"/>
      <c r="F953" s="19">
        <f t="shared" si="37"/>
        <v>880</v>
      </c>
    </row>
    <row r="954" spans="1:6" ht="25.5" x14ac:dyDescent="0.25">
      <c r="A954" s="81">
        <v>20</v>
      </c>
      <c r="B954" s="16" t="s">
        <v>50</v>
      </c>
      <c r="C954" s="12" t="s">
        <v>51</v>
      </c>
      <c r="D954" s="19">
        <v>250</v>
      </c>
      <c r="E954" s="19"/>
      <c r="F954" s="19">
        <f t="shared" si="37"/>
        <v>250</v>
      </c>
    </row>
    <row r="955" spans="1:6" x14ac:dyDescent="0.25">
      <c r="A955" s="81"/>
      <c r="B955" s="29"/>
      <c r="C955" s="21"/>
      <c r="D955" s="30"/>
      <c r="E955" s="30"/>
      <c r="F955" s="30"/>
    </row>
    <row r="956" spans="1:6" x14ac:dyDescent="0.25">
      <c r="A956" s="86"/>
      <c r="B956" s="86" t="s">
        <v>52</v>
      </c>
      <c r="C956" s="86"/>
      <c r="D956" s="87">
        <f>SUM(D931:D954)</f>
        <v>12095.11</v>
      </c>
      <c r="E956" s="87">
        <f>SUM(E931:E955)</f>
        <v>120.06</v>
      </c>
      <c r="F956" s="87">
        <f>SUM(F931:F954)</f>
        <v>12215.17</v>
      </c>
    </row>
    <row r="957" spans="1:6" x14ac:dyDescent="0.25">
      <c r="A957" s="88"/>
      <c r="B957" s="88"/>
      <c r="C957" s="88"/>
      <c r="D957" s="89"/>
      <c r="E957" s="89"/>
      <c r="F957" s="89"/>
    </row>
    <row r="958" spans="1:6" x14ac:dyDescent="0.25">
      <c r="A958" s="88"/>
      <c r="B958" s="88"/>
      <c r="C958" s="88"/>
      <c r="D958" s="89"/>
      <c r="E958" s="89"/>
      <c r="F958" s="89"/>
    </row>
    <row r="959" spans="1:6" x14ac:dyDescent="0.25">
      <c r="A959" s="88"/>
      <c r="B959" s="88"/>
      <c r="C959" s="88"/>
      <c r="D959" s="89"/>
      <c r="E959" s="89"/>
      <c r="F959" s="89"/>
    </row>
    <row r="960" spans="1:6" x14ac:dyDescent="0.25">
      <c r="A960" s="88"/>
      <c r="B960" s="88"/>
      <c r="C960" s="88"/>
      <c r="D960" s="89"/>
      <c r="E960" s="89"/>
      <c r="F960" s="89"/>
    </row>
    <row r="961" spans="1:6" x14ac:dyDescent="0.25">
      <c r="A961" s="88"/>
      <c r="B961" s="88"/>
      <c r="C961" s="88"/>
      <c r="D961" s="89"/>
      <c r="E961" s="89"/>
      <c r="F961" s="89"/>
    </row>
    <row r="962" spans="1:6" x14ac:dyDescent="0.25">
      <c r="A962" s="88"/>
      <c r="B962" s="88"/>
      <c r="C962" s="88"/>
      <c r="D962" s="89"/>
      <c r="E962" s="89"/>
      <c r="F962" s="89"/>
    </row>
    <row r="963" spans="1:6" x14ac:dyDescent="0.25">
      <c r="A963" s="88"/>
      <c r="B963" s="88"/>
      <c r="C963" s="88"/>
      <c r="D963" s="89"/>
      <c r="E963" s="89"/>
      <c r="F963" s="89"/>
    </row>
    <row r="964" spans="1:6" x14ac:dyDescent="0.25">
      <c r="A964" s="88"/>
      <c r="B964" s="88"/>
      <c r="C964" s="88"/>
      <c r="D964" s="89"/>
      <c r="E964" s="89"/>
      <c r="F964" s="89"/>
    </row>
    <row r="965" spans="1:6" x14ac:dyDescent="0.25">
      <c r="A965" s="88"/>
      <c r="B965" s="88"/>
      <c r="C965" s="88"/>
      <c r="D965" s="89"/>
      <c r="E965" s="89"/>
      <c r="F965" s="89"/>
    </row>
    <row r="966" spans="1:6" x14ac:dyDescent="0.25">
      <c r="A966" s="88"/>
      <c r="B966" s="88"/>
      <c r="C966" s="88"/>
      <c r="D966" s="89"/>
      <c r="E966" s="89"/>
      <c r="F966" s="89"/>
    </row>
    <row r="967" spans="1:6" x14ac:dyDescent="0.25">
      <c r="A967" s="88"/>
      <c r="B967" s="88"/>
      <c r="C967" s="88"/>
      <c r="D967" s="89"/>
      <c r="E967" s="89"/>
      <c r="F967" s="89"/>
    </row>
    <row r="968" spans="1:6" x14ac:dyDescent="0.25">
      <c r="A968" s="88"/>
      <c r="B968" s="88"/>
      <c r="C968" s="88"/>
      <c r="D968" s="89"/>
      <c r="E968" s="89"/>
      <c r="F968" s="89"/>
    </row>
    <row r="969" spans="1:6" x14ac:dyDescent="0.25">
      <c r="A969" s="88"/>
      <c r="B969" s="88"/>
      <c r="C969" s="88"/>
      <c r="D969" s="89"/>
      <c r="E969" s="89"/>
      <c r="F969" s="89"/>
    </row>
    <row r="970" spans="1:6" x14ac:dyDescent="0.25">
      <c r="A970" s="88"/>
      <c r="B970" s="88"/>
      <c r="C970" s="88"/>
      <c r="D970" s="89"/>
      <c r="E970" s="89"/>
      <c r="F970" s="89"/>
    </row>
    <row r="971" spans="1:6" x14ac:dyDescent="0.25">
      <c r="A971" s="88"/>
      <c r="B971" s="88"/>
      <c r="C971" s="88"/>
      <c r="D971" s="89"/>
      <c r="E971" s="89"/>
      <c r="F971" s="89"/>
    </row>
    <row r="972" spans="1:6" x14ac:dyDescent="0.25">
      <c r="A972" s="88"/>
      <c r="B972" s="88"/>
      <c r="C972" s="88"/>
      <c r="D972" s="89"/>
      <c r="E972" s="89"/>
      <c r="F972" s="89"/>
    </row>
    <row r="973" spans="1:6" x14ac:dyDescent="0.25">
      <c r="A973" s="88"/>
      <c r="B973" s="88"/>
      <c r="C973" s="88"/>
      <c r="D973" s="89"/>
      <c r="E973" s="89"/>
      <c r="F973" s="89"/>
    </row>
    <row r="974" spans="1:6" x14ac:dyDescent="0.25">
      <c r="A974" s="88"/>
      <c r="B974" s="88"/>
      <c r="C974" s="88"/>
      <c r="D974" s="89"/>
      <c r="E974" s="89"/>
      <c r="F974" s="89"/>
    </row>
    <row r="975" spans="1:6" x14ac:dyDescent="0.25">
      <c r="A975" s="88"/>
      <c r="B975" s="88"/>
      <c r="C975" s="88"/>
      <c r="D975" s="89"/>
      <c r="E975" s="89"/>
      <c r="F975" s="89"/>
    </row>
    <row r="976" spans="1:6" x14ac:dyDescent="0.25">
      <c r="A976" s="88"/>
      <c r="B976" s="88"/>
      <c r="C976" s="88"/>
      <c r="D976" s="89"/>
      <c r="E976" s="89"/>
      <c r="F976" s="89"/>
    </row>
    <row r="977" spans="1:6" x14ac:dyDescent="0.25">
      <c r="A977" s="88"/>
      <c r="B977" s="88"/>
      <c r="C977" s="88"/>
      <c r="D977" s="89"/>
      <c r="E977" s="89"/>
      <c r="F977" s="89"/>
    </row>
    <row r="978" spans="1:6" x14ac:dyDescent="0.25">
      <c r="A978" s="133" t="s">
        <v>53</v>
      </c>
      <c r="B978" s="133"/>
      <c r="C978" s="133"/>
      <c r="D978" s="133"/>
      <c r="E978" s="133"/>
      <c r="F978" s="133"/>
    </row>
    <row r="979" spans="1:6" x14ac:dyDescent="0.25">
      <c r="A979" s="88"/>
      <c r="B979" s="88"/>
      <c r="C979" s="88"/>
      <c r="D979" s="89"/>
      <c r="E979" s="89"/>
      <c r="F979" s="89"/>
    </row>
    <row r="980" spans="1:6" x14ac:dyDescent="0.25">
      <c r="A980" s="120" t="s">
        <v>54</v>
      </c>
      <c r="B980" s="120"/>
      <c r="C980" s="120"/>
      <c r="D980" s="120"/>
      <c r="E980" s="120"/>
      <c r="F980" s="120"/>
    </row>
    <row r="981" spans="1:6" x14ac:dyDescent="0.25">
      <c r="A981" s="2"/>
      <c r="B981" s="2"/>
      <c r="C981" s="2"/>
      <c r="D981" s="2"/>
      <c r="E981" s="2"/>
      <c r="F981" s="2" t="s">
        <v>5</v>
      </c>
    </row>
    <row r="982" spans="1:6" x14ac:dyDescent="0.25">
      <c r="A982" s="131" t="s">
        <v>6</v>
      </c>
      <c r="B982" s="131" t="s">
        <v>7</v>
      </c>
      <c r="C982" s="131" t="s">
        <v>8</v>
      </c>
      <c r="D982" s="123" t="s">
        <v>129</v>
      </c>
      <c r="E982" s="123" t="s">
        <v>109</v>
      </c>
      <c r="F982" s="123" t="s">
        <v>130</v>
      </c>
    </row>
    <row r="983" spans="1:6" x14ac:dyDescent="0.25">
      <c r="A983" s="132"/>
      <c r="B983" s="132"/>
      <c r="C983" s="132"/>
      <c r="D983" s="124"/>
      <c r="E983" s="124"/>
      <c r="F983" s="124"/>
    </row>
    <row r="984" spans="1:6" x14ac:dyDescent="0.25">
      <c r="A984" s="38" t="s">
        <v>56</v>
      </c>
      <c r="B984" s="38" t="s">
        <v>57</v>
      </c>
      <c r="C984" s="38" t="s">
        <v>126</v>
      </c>
      <c r="D984" s="39">
        <f>D985</f>
        <v>12</v>
      </c>
      <c r="E984" s="39"/>
      <c r="F984" s="39">
        <f>F985</f>
        <v>12</v>
      </c>
    </row>
    <row r="985" spans="1:6" ht="25.5" x14ac:dyDescent="0.25">
      <c r="A985" s="40"/>
      <c r="B985" s="40"/>
      <c r="C985" s="40" t="s">
        <v>59</v>
      </c>
      <c r="D985" s="41">
        <v>12</v>
      </c>
      <c r="E985" s="41"/>
      <c r="F985" s="41">
        <f>D985+E985</f>
        <v>12</v>
      </c>
    </row>
    <row r="986" spans="1:6" x14ac:dyDescent="0.25">
      <c r="A986" s="38" t="s">
        <v>60</v>
      </c>
      <c r="B986" s="38" t="s">
        <v>34</v>
      </c>
      <c r="C986" s="38" t="s">
        <v>61</v>
      </c>
      <c r="D986" s="39">
        <f>D987</f>
        <v>100</v>
      </c>
      <c r="E986" s="39"/>
      <c r="F986" s="39">
        <f>F987</f>
        <v>100</v>
      </c>
    </row>
    <row r="987" spans="1:6" x14ac:dyDescent="0.25">
      <c r="A987" s="40"/>
      <c r="B987" s="40"/>
      <c r="C987" s="40" t="s">
        <v>62</v>
      </c>
      <c r="D987" s="41">
        <v>100</v>
      </c>
      <c r="E987" s="41"/>
      <c r="F987" s="41">
        <f>SUM(D987:E987)</f>
        <v>100</v>
      </c>
    </row>
    <row r="988" spans="1:6" x14ac:dyDescent="0.25">
      <c r="A988" s="91" t="s">
        <v>64</v>
      </c>
      <c r="B988" s="92" t="s">
        <v>65</v>
      </c>
      <c r="C988" s="92" t="s">
        <v>66</v>
      </c>
      <c r="D988" s="93">
        <f>D989+D990+D991+D992+D993+D994+D995+D996+D997+D998+D999+D1000+D1001+D1002+D1003+D1004+D1005</f>
        <v>978.09</v>
      </c>
      <c r="E988" s="93">
        <f>E989+E990+E991+E992+E993+E994+E995+E996+E997+E998+E999+E1000+E1001+E1002+E1003+E1004+E1005</f>
        <v>0</v>
      </c>
      <c r="F988" s="93">
        <f>E988+D988</f>
        <v>978.09</v>
      </c>
    </row>
    <row r="989" spans="1:6" x14ac:dyDescent="0.25">
      <c r="A989" s="94">
        <v>1</v>
      </c>
      <c r="B989" s="95"/>
      <c r="C989" s="96" t="s">
        <v>67</v>
      </c>
      <c r="D989" s="97">
        <v>46</v>
      </c>
      <c r="E989" s="98">
        <v>-3</v>
      </c>
      <c r="F989" s="98">
        <f t="shared" ref="F989:F1005" si="38">D989+E989</f>
        <v>43</v>
      </c>
    </row>
    <row r="990" spans="1:6" x14ac:dyDescent="0.25">
      <c r="A990" s="94">
        <v>2</v>
      </c>
      <c r="B990" s="95"/>
      <c r="C990" s="96" t="s">
        <v>68</v>
      </c>
      <c r="D990" s="47">
        <v>183</v>
      </c>
      <c r="E990" s="98">
        <v>-6</v>
      </c>
      <c r="F990" s="98">
        <f t="shared" si="38"/>
        <v>177</v>
      </c>
    </row>
    <row r="991" spans="1:6" x14ac:dyDescent="0.25">
      <c r="A991" s="94">
        <v>3</v>
      </c>
      <c r="B991" s="95"/>
      <c r="C991" s="49" t="s">
        <v>69</v>
      </c>
      <c r="D991" s="47">
        <v>107.09</v>
      </c>
      <c r="E991" s="98"/>
      <c r="F991" s="98">
        <f t="shared" si="38"/>
        <v>107.09</v>
      </c>
    </row>
    <row r="992" spans="1:6" x14ac:dyDescent="0.25">
      <c r="A992" s="94">
        <v>4</v>
      </c>
      <c r="B992" s="95"/>
      <c r="C992" s="49" t="s">
        <v>70</v>
      </c>
      <c r="D992" s="47">
        <v>18</v>
      </c>
      <c r="E992" s="99"/>
      <c r="F992" s="98">
        <f t="shared" si="38"/>
        <v>18</v>
      </c>
    </row>
    <row r="993" spans="1:6" x14ac:dyDescent="0.25">
      <c r="A993" s="94">
        <v>5</v>
      </c>
      <c r="B993" s="95"/>
      <c r="C993" s="49" t="s">
        <v>71</v>
      </c>
      <c r="D993" s="47">
        <v>80</v>
      </c>
      <c r="E993" s="98"/>
      <c r="F993" s="98">
        <f t="shared" si="38"/>
        <v>80</v>
      </c>
    </row>
    <row r="994" spans="1:6" x14ac:dyDescent="0.25">
      <c r="A994" s="94">
        <v>6</v>
      </c>
      <c r="B994" s="95"/>
      <c r="C994" s="51" t="s">
        <v>72</v>
      </c>
      <c r="D994" s="47">
        <v>60</v>
      </c>
      <c r="E994" s="98"/>
      <c r="F994" s="98">
        <f t="shared" si="38"/>
        <v>60</v>
      </c>
    </row>
    <row r="995" spans="1:6" x14ac:dyDescent="0.25">
      <c r="A995" s="94">
        <v>7</v>
      </c>
      <c r="B995" s="95"/>
      <c r="C995" s="51" t="s">
        <v>127</v>
      </c>
      <c r="D995" s="47">
        <v>140</v>
      </c>
      <c r="E995" s="98"/>
      <c r="F995" s="98">
        <f t="shared" si="38"/>
        <v>140</v>
      </c>
    </row>
    <row r="996" spans="1:6" x14ac:dyDescent="0.25">
      <c r="A996" s="94">
        <f t="shared" ref="A996:A1003" si="39">A995+1</f>
        <v>8</v>
      </c>
      <c r="B996" s="95"/>
      <c r="C996" s="51" t="s">
        <v>74</v>
      </c>
      <c r="D996" s="47">
        <v>5</v>
      </c>
      <c r="E996" s="98"/>
      <c r="F996" s="98">
        <f t="shared" si="38"/>
        <v>5</v>
      </c>
    </row>
    <row r="997" spans="1:6" x14ac:dyDescent="0.25">
      <c r="A997" s="94">
        <f t="shared" si="39"/>
        <v>9</v>
      </c>
      <c r="B997" s="95"/>
      <c r="C997" s="51" t="s">
        <v>75</v>
      </c>
      <c r="D997" s="47">
        <v>35</v>
      </c>
      <c r="E997" s="98"/>
      <c r="F997" s="98">
        <f t="shared" si="38"/>
        <v>35</v>
      </c>
    </row>
    <row r="998" spans="1:6" x14ac:dyDescent="0.25">
      <c r="A998" s="94">
        <f t="shared" si="39"/>
        <v>10</v>
      </c>
      <c r="B998" s="95"/>
      <c r="C998" s="51" t="s">
        <v>76</v>
      </c>
      <c r="D998" s="47">
        <v>60</v>
      </c>
      <c r="E998" s="98">
        <v>-20</v>
      </c>
      <c r="F998" s="98">
        <f t="shared" si="38"/>
        <v>40</v>
      </c>
    </row>
    <row r="999" spans="1:6" x14ac:dyDescent="0.25">
      <c r="A999" s="94">
        <f t="shared" si="39"/>
        <v>11</v>
      </c>
      <c r="B999" s="95"/>
      <c r="C999" s="51" t="s">
        <v>77</v>
      </c>
      <c r="D999" s="47">
        <v>75</v>
      </c>
      <c r="E999" s="98"/>
      <c r="F999" s="98">
        <f t="shared" si="38"/>
        <v>75</v>
      </c>
    </row>
    <row r="1000" spans="1:6" x14ac:dyDescent="0.25">
      <c r="A1000" s="94">
        <f t="shared" si="39"/>
        <v>12</v>
      </c>
      <c r="B1000" s="95"/>
      <c r="C1000" s="51" t="s">
        <v>78</v>
      </c>
      <c r="D1000" s="47">
        <v>29</v>
      </c>
      <c r="E1000" s="98"/>
      <c r="F1000" s="98">
        <f t="shared" si="38"/>
        <v>29</v>
      </c>
    </row>
    <row r="1001" spans="1:6" x14ac:dyDescent="0.25">
      <c r="A1001" s="94">
        <f t="shared" si="39"/>
        <v>13</v>
      </c>
      <c r="B1001" s="95"/>
      <c r="C1001" s="51" t="s">
        <v>79</v>
      </c>
      <c r="D1001" s="47">
        <v>15</v>
      </c>
      <c r="E1001" s="98"/>
      <c r="F1001" s="98">
        <f t="shared" si="38"/>
        <v>15</v>
      </c>
    </row>
    <row r="1002" spans="1:6" x14ac:dyDescent="0.25">
      <c r="A1002" s="94">
        <f t="shared" si="39"/>
        <v>14</v>
      </c>
      <c r="B1002" s="95"/>
      <c r="C1002" s="51" t="s">
        <v>80</v>
      </c>
      <c r="D1002" s="47">
        <v>100</v>
      </c>
      <c r="E1002" s="98"/>
      <c r="F1002" s="98">
        <f t="shared" si="38"/>
        <v>100</v>
      </c>
    </row>
    <row r="1003" spans="1:6" x14ac:dyDescent="0.25">
      <c r="A1003" s="94">
        <f t="shared" si="39"/>
        <v>15</v>
      </c>
      <c r="B1003" s="95"/>
      <c r="C1003" s="51" t="s">
        <v>81</v>
      </c>
      <c r="D1003" s="47">
        <v>5</v>
      </c>
      <c r="E1003" s="98"/>
      <c r="F1003" s="98">
        <f t="shared" si="38"/>
        <v>5</v>
      </c>
    </row>
    <row r="1004" spans="1:6" x14ac:dyDescent="0.25">
      <c r="A1004" s="94">
        <v>16</v>
      </c>
      <c r="B1004" s="95"/>
      <c r="C1004" s="51" t="s">
        <v>82</v>
      </c>
      <c r="D1004" s="47">
        <v>20</v>
      </c>
      <c r="E1004" s="98">
        <v>-2</v>
      </c>
      <c r="F1004" s="98">
        <f t="shared" si="38"/>
        <v>18</v>
      </c>
    </row>
    <row r="1005" spans="1:6" x14ac:dyDescent="0.25">
      <c r="A1005" s="94">
        <v>17</v>
      </c>
      <c r="B1005" s="107" t="s">
        <v>92</v>
      </c>
      <c r="C1005" s="51" t="s">
        <v>93</v>
      </c>
      <c r="D1005" s="47">
        <v>0</v>
      </c>
      <c r="E1005" s="98">
        <v>31</v>
      </c>
      <c r="F1005" s="98">
        <f t="shared" si="38"/>
        <v>31</v>
      </c>
    </row>
    <row r="1006" spans="1:6" x14ac:dyDescent="0.25">
      <c r="A1006" s="94"/>
      <c r="B1006" s="95"/>
      <c r="C1006" s="37"/>
      <c r="D1006" s="44"/>
      <c r="E1006" s="44"/>
      <c r="F1006" s="44"/>
    </row>
    <row r="1007" spans="1:6" x14ac:dyDescent="0.25">
      <c r="A1007" s="109"/>
      <c r="B1007" s="134" t="s">
        <v>94</v>
      </c>
      <c r="C1007" s="135"/>
      <c r="D1007" s="65">
        <f>D984+D986+D988</f>
        <v>1090.0900000000001</v>
      </c>
      <c r="E1007" s="65">
        <f>E988+E986+E984</f>
        <v>0</v>
      </c>
      <c r="F1007" s="65">
        <f>SUM(D1007:E1007)</f>
        <v>1090.0900000000001</v>
      </c>
    </row>
    <row r="1008" spans="1:6" x14ac:dyDescent="0.25">
      <c r="A1008" s="80"/>
    </row>
    <row r="1009" spans="1:6" x14ac:dyDescent="0.25">
      <c r="A1009" s="2"/>
      <c r="B1009" s="110"/>
      <c r="C1009" s="2"/>
      <c r="D1009" s="2"/>
      <c r="E1009" s="2"/>
      <c r="F1009" s="2"/>
    </row>
    <row r="1010" spans="1:6" x14ac:dyDescent="0.25">
      <c r="A1010" s="2"/>
      <c r="B1010" s="110" t="s">
        <v>102</v>
      </c>
      <c r="C1010" s="2"/>
      <c r="D1010" s="2"/>
      <c r="E1010" s="2" t="s">
        <v>103</v>
      </c>
      <c r="F1010" s="2"/>
    </row>
    <row r="1011" spans="1:6" x14ac:dyDescent="0.25">
      <c r="A1011" s="2"/>
      <c r="B1011" s="110" t="s">
        <v>133</v>
      </c>
      <c r="C1011" s="2"/>
      <c r="D1011" s="2"/>
      <c r="E1011" s="2" t="s">
        <v>105</v>
      </c>
      <c r="F1011" s="2"/>
    </row>
    <row r="1012" spans="1:6" x14ac:dyDescent="0.25">
      <c r="A1012" s="2"/>
      <c r="B1012" s="110"/>
      <c r="C1012" s="2"/>
      <c r="D1012" s="2"/>
      <c r="E1012" s="2" t="s">
        <v>106</v>
      </c>
      <c r="F1012" s="2"/>
    </row>
    <row r="1013" spans="1:6" x14ac:dyDescent="0.25">
      <c r="A1013" s="80"/>
    </row>
    <row r="1014" spans="1:6" x14ac:dyDescent="0.25">
      <c r="A1014" s="80"/>
    </row>
    <row r="1015" spans="1:6" x14ac:dyDescent="0.25">
      <c r="A1015" s="80"/>
    </row>
    <row r="1016" spans="1:6" x14ac:dyDescent="0.25">
      <c r="A1016" s="80"/>
    </row>
    <row r="1017" spans="1:6" x14ac:dyDescent="0.25">
      <c r="A1017" s="80"/>
    </row>
    <row r="1018" spans="1:6" x14ac:dyDescent="0.25">
      <c r="A1018" s="80"/>
    </row>
    <row r="1019" spans="1:6" x14ac:dyDescent="0.25">
      <c r="A1019" s="80"/>
    </row>
    <row r="1020" spans="1:6" x14ac:dyDescent="0.25">
      <c r="A1020" s="80"/>
    </row>
    <row r="1021" spans="1:6" x14ac:dyDescent="0.25">
      <c r="A1021" s="80"/>
    </row>
    <row r="1022" spans="1:6" x14ac:dyDescent="0.25">
      <c r="A1022" s="80"/>
    </row>
    <row r="1023" spans="1:6" x14ac:dyDescent="0.25">
      <c r="A1023" s="80"/>
    </row>
    <row r="1024" spans="1:6" x14ac:dyDescent="0.25">
      <c r="A1024" s="80"/>
    </row>
    <row r="1025" spans="1:1" x14ac:dyDescent="0.25">
      <c r="A1025" s="80"/>
    </row>
    <row r="1026" spans="1:1" x14ac:dyDescent="0.25">
      <c r="A1026" s="80"/>
    </row>
    <row r="1027" spans="1:1" x14ac:dyDescent="0.25">
      <c r="A1027" s="80"/>
    </row>
    <row r="1028" spans="1:1" x14ac:dyDescent="0.25">
      <c r="A1028" s="80"/>
    </row>
    <row r="1029" spans="1:1" x14ac:dyDescent="0.25">
      <c r="A1029" s="80"/>
    </row>
    <row r="1030" spans="1:1" x14ac:dyDescent="0.25">
      <c r="A1030" s="80"/>
    </row>
    <row r="1031" spans="1:1" x14ac:dyDescent="0.25">
      <c r="A1031" s="80"/>
    </row>
    <row r="1032" spans="1:1" x14ac:dyDescent="0.25">
      <c r="A1032" s="80"/>
    </row>
    <row r="1033" spans="1:1" x14ac:dyDescent="0.25">
      <c r="A1033" s="80"/>
    </row>
    <row r="1034" spans="1:1" x14ac:dyDescent="0.25">
      <c r="A1034" s="80"/>
    </row>
    <row r="1035" spans="1:1" x14ac:dyDescent="0.25">
      <c r="A1035" s="80"/>
    </row>
    <row r="1036" spans="1:1" x14ac:dyDescent="0.25">
      <c r="A1036" s="80"/>
    </row>
    <row r="1037" spans="1:1" x14ac:dyDescent="0.25">
      <c r="A1037" s="80"/>
    </row>
    <row r="1038" spans="1:1" x14ac:dyDescent="0.25">
      <c r="A1038" s="80"/>
    </row>
    <row r="1039" spans="1:1" x14ac:dyDescent="0.25">
      <c r="A1039" s="80"/>
    </row>
    <row r="1040" spans="1:1" x14ac:dyDescent="0.25">
      <c r="A1040" s="80"/>
    </row>
    <row r="1041" spans="1:1" x14ac:dyDescent="0.25">
      <c r="A1041" s="80"/>
    </row>
    <row r="1042" spans="1:1" x14ac:dyDescent="0.25">
      <c r="A1042" s="80"/>
    </row>
    <row r="1043" spans="1:1" x14ac:dyDescent="0.25">
      <c r="A1043" s="80"/>
    </row>
    <row r="1044" spans="1:1" x14ac:dyDescent="0.25">
      <c r="A1044" s="80"/>
    </row>
    <row r="1045" spans="1:1" x14ac:dyDescent="0.25">
      <c r="A1045" s="80"/>
    </row>
    <row r="1046" spans="1:1" x14ac:dyDescent="0.25">
      <c r="A1046" s="80"/>
    </row>
    <row r="1047" spans="1:1" x14ac:dyDescent="0.25">
      <c r="A1047" s="80"/>
    </row>
    <row r="1048" spans="1:1" x14ac:dyDescent="0.25">
      <c r="A1048" s="80"/>
    </row>
    <row r="1049" spans="1:1" x14ac:dyDescent="0.25">
      <c r="A1049" s="80"/>
    </row>
    <row r="1050" spans="1:1" x14ac:dyDescent="0.25">
      <c r="A1050" s="80"/>
    </row>
    <row r="1051" spans="1:1" x14ac:dyDescent="0.25">
      <c r="A1051" s="80"/>
    </row>
    <row r="1052" spans="1:1" x14ac:dyDescent="0.25">
      <c r="A1052" s="80"/>
    </row>
    <row r="1053" spans="1:1" x14ac:dyDescent="0.25">
      <c r="A1053" s="80"/>
    </row>
    <row r="1054" spans="1:1" x14ac:dyDescent="0.25">
      <c r="A1054" s="80"/>
    </row>
    <row r="1055" spans="1:1" x14ac:dyDescent="0.25">
      <c r="A1055" s="80"/>
    </row>
    <row r="1056" spans="1:1" x14ac:dyDescent="0.25">
      <c r="A1056" s="80"/>
    </row>
    <row r="1057" spans="1:6" x14ac:dyDescent="0.25">
      <c r="A1057" s="80"/>
    </row>
    <row r="1058" spans="1:6" x14ac:dyDescent="0.25">
      <c r="A1058" s="80"/>
    </row>
    <row r="1059" spans="1:6" x14ac:dyDescent="0.25">
      <c r="A1059" s="80"/>
    </row>
    <row r="1060" spans="1:6" x14ac:dyDescent="0.25">
      <c r="A1060" s="80"/>
    </row>
    <row r="1061" spans="1:6" x14ac:dyDescent="0.25">
      <c r="A1061" s="80"/>
    </row>
    <row r="1062" spans="1:6" x14ac:dyDescent="0.25">
      <c r="A1062" s="80"/>
    </row>
    <row r="1063" spans="1:6" x14ac:dyDescent="0.25">
      <c r="A1063" s="80"/>
    </row>
    <row r="1064" spans="1:6" ht="15.75" x14ac:dyDescent="0.25">
      <c r="A1064" s="1" t="s">
        <v>134</v>
      </c>
      <c r="B1064" s="1"/>
      <c r="C1064" s="1"/>
      <c r="D1064" s="1"/>
      <c r="E1064" s="1"/>
      <c r="F1064" s="1"/>
    </row>
    <row r="1065" spans="1:6" ht="15.75" x14ac:dyDescent="0.25">
      <c r="A1065" s="1" t="s">
        <v>1</v>
      </c>
      <c r="B1065" s="1"/>
      <c r="C1065" s="1" t="s">
        <v>2</v>
      </c>
      <c r="D1065" s="2"/>
      <c r="E1065" s="2"/>
    </row>
    <row r="1066" spans="1:6" ht="15.75" x14ac:dyDescent="0.25">
      <c r="A1066" s="1" t="s">
        <v>3</v>
      </c>
      <c r="B1066" s="1"/>
      <c r="C1066" s="1"/>
      <c r="D1066" s="1"/>
      <c r="E1066" s="1"/>
      <c r="F1066" s="1"/>
    </row>
    <row r="1067" spans="1:6" ht="15.75" x14ac:dyDescent="0.25">
      <c r="A1067" s="112" t="s">
        <v>4</v>
      </c>
      <c r="B1067" s="112"/>
      <c r="C1067" s="112"/>
      <c r="D1067" s="112"/>
      <c r="E1067" s="112"/>
      <c r="F1067" s="112"/>
    </row>
    <row r="1068" spans="1:6" ht="15.75" x14ac:dyDescent="0.25">
      <c r="A1068" s="1"/>
      <c r="B1068" s="3"/>
      <c r="C1068" s="1"/>
      <c r="D1068" s="4"/>
      <c r="E1068" s="4"/>
      <c r="F1068" s="1" t="s">
        <v>5</v>
      </c>
    </row>
    <row r="1069" spans="1:6" x14ac:dyDescent="0.25">
      <c r="A1069" s="125" t="s">
        <v>6</v>
      </c>
      <c r="B1069" s="125" t="s">
        <v>7</v>
      </c>
      <c r="C1069" s="127" t="s">
        <v>8</v>
      </c>
      <c r="D1069" s="123" t="s">
        <v>135</v>
      </c>
      <c r="E1069" s="123" t="s">
        <v>109</v>
      </c>
      <c r="F1069" s="123" t="s">
        <v>136</v>
      </c>
    </row>
    <row r="1070" spans="1:6" x14ac:dyDescent="0.25">
      <c r="A1070" s="126"/>
      <c r="B1070" s="126"/>
      <c r="C1070" s="128"/>
      <c r="D1070" s="124"/>
      <c r="E1070" s="124"/>
      <c r="F1070" s="124"/>
    </row>
    <row r="1071" spans="1:6" ht="25.5" x14ac:dyDescent="0.25">
      <c r="A1071" s="81">
        <v>1</v>
      </c>
      <c r="B1071" s="11" t="s">
        <v>12</v>
      </c>
      <c r="C1071" s="12" t="s">
        <v>13</v>
      </c>
      <c r="D1071" s="13">
        <v>200</v>
      </c>
      <c r="E1071" s="14"/>
      <c r="F1071" s="15">
        <f t="shared" ref="F1071:F1076" si="40">D1071+E1071</f>
        <v>200</v>
      </c>
    </row>
    <row r="1072" spans="1:6" x14ac:dyDescent="0.25">
      <c r="A1072" s="81">
        <v>2</v>
      </c>
      <c r="B1072" s="16" t="s">
        <v>14</v>
      </c>
      <c r="C1072" s="17" t="s">
        <v>15</v>
      </c>
      <c r="D1072" s="13">
        <v>50</v>
      </c>
      <c r="E1072" s="14"/>
      <c r="F1072" s="15">
        <f t="shared" si="40"/>
        <v>50</v>
      </c>
    </row>
    <row r="1073" spans="1:6" x14ac:dyDescent="0.25">
      <c r="A1073" s="81">
        <v>3</v>
      </c>
      <c r="B1073" s="16" t="s">
        <v>16</v>
      </c>
      <c r="C1073" s="82" t="s">
        <v>17</v>
      </c>
      <c r="D1073" s="13">
        <v>5</v>
      </c>
      <c r="E1073" s="19"/>
      <c r="F1073" s="20">
        <f t="shared" si="40"/>
        <v>5</v>
      </c>
    </row>
    <row r="1074" spans="1:6" x14ac:dyDescent="0.25">
      <c r="A1074" s="81">
        <v>4</v>
      </c>
      <c r="B1074" s="16" t="s">
        <v>18</v>
      </c>
      <c r="C1074" s="21" t="s">
        <v>19</v>
      </c>
      <c r="D1074" s="13">
        <v>5</v>
      </c>
      <c r="E1074" s="19"/>
      <c r="F1074" s="20">
        <f t="shared" si="40"/>
        <v>5</v>
      </c>
    </row>
    <row r="1075" spans="1:6" ht="25.5" x14ac:dyDescent="0.25">
      <c r="A1075" s="81">
        <v>5</v>
      </c>
      <c r="B1075" s="16" t="s">
        <v>20</v>
      </c>
      <c r="C1075" s="22" t="s">
        <v>21</v>
      </c>
      <c r="D1075" s="13">
        <v>560</v>
      </c>
      <c r="E1075" s="23">
        <v>33.03</v>
      </c>
      <c r="F1075" s="20">
        <f t="shared" si="40"/>
        <v>593.03</v>
      </c>
    </row>
    <row r="1076" spans="1:6" ht="38.25" x14ac:dyDescent="0.25">
      <c r="A1076" s="10">
        <v>6</v>
      </c>
      <c r="B1076" s="16" t="s">
        <v>20</v>
      </c>
      <c r="C1076" s="22" t="s">
        <v>22</v>
      </c>
      <c r="D1076" s="13">
        <v>25</v>
      </c>
      <c r="E1076" s="23"/>
      <c r="F1076" s="20">
        <f t="shared" si="40"/>
        <v>25</v>
      </c>
    </row>
    <row r="1077" spans="1:6" x14ac:dyDescent="0.25">
      <c r="A1077" s="113">
        <v>7</v>
      </c>
      <c r="B1077" s="16" t="s">
        <v>23</v>
      </c>
      <c r="C1077" s="115" t="s">
        <v>137</v>
      </c>
      <c r="D1077" s="13">
        <v>2046.4</v>
      </c>
      <c r="E1077" s="14"/>
      <c r="F1077" s="20">
        <f>SUM(D1077:E1077)</f>
        <v>2046.4</v>
      </c>
    </row>
    <row r="1078" spans="1:6" x14ac:dyDescent="0.25">
      <c r="A1078" s="114"/>
      <c r="B1078" s="16" t="s">
        <v>25</v>
      </c>
      <c r="C1078" s="116"/>
      <c r="D1078" s="13">
        <v>35</v>
      </c>
      <c r="E1078" s="24"/>
      <c r="F1078" s="20">
        <f>SUM(D1078:E1078)</f>
        <v>35</v>
      </c>
    </row>
    <row r="1079" spans="1:6" x14ac:dyDescent="0.25">
      <c r="A1079" s="113">
        <v>8</v>
      </c>
      <c r="B1079" s="16" t="s">
        <v>26</v>
      </c>
      <c r="C1079" s="115" t="s">
        <v>27</v>
      </c>
      <c r="D1079" s="13">
        <v>873.95</v>
      </c>
      <c r="E1079" s="19"/>
      <c r="F1079" s="20">
        <f t="shared" ref="F1079:F1085" si="41">D1079+E1079</f>
        <v>873.95</v>
      </c>
    </row>
    <row r="1080" spans="1:6" x14ac:dyDescent="0.25">
      <c r="A1080" s="114"/>
      <c r="B1080" s="16" t="s">
        <v>28</v>
      </c>
      <c r="C1080" s="116"/>
      <c r="D1080" s="13">
        <v>15</v>
      </c>
      <c r="E1080" s="19"/>
      <c r="F1080" s="20">
        <f t="shared" si="41"/>
        <v>15</v>
      </c>
    </row>
    <row r="1081" spans="1:6" ht="38.25" x14ac:dyDescent="0.25">
      <c r="A1081" s="10">
        <v>9</v>
      </c>
      <c r="B1081" s="16" t="s">
        <v>29</v>
      </c>
      <c r="C1081" s="78" t="s">
        <v>113</v>
      </c>
      <c r="D1081" s="13">
        <v>5</v>
      </c>
      <c r="E1081" s="19"/>
      <c r="F1081" s="20">
        <f t="shared" si="41"/>
        <v>5</v>
      </c>
    </row>
    <row r="1082" spans="1:6" x14ac:dyDescent="0.25">
      <c r="A1082" s="113">
        <v>10</v>
      </c>
      <c r="B1082" s="16" t="s">
        <v>31</v>
      </c>
      <c r="C1082" s="115" t="s">
        <v>114</v>
      </c>
      <c r="D1082" s="13">
        <v>371.85</v>
      </c>
      <c r="E1082" s="83"/>
      <c r="F1082" s="20">
        <f t="shared" si="41"/>
        <v>371.85</v>
      </c>
    </row>
    <row r="1083" spans="1:6" x14ac:dyDescent="0.25">
      <c r="A1083" s="114"/>
      <c r="B1083" s="16" t="s">
        <v>33</v>
      </c>
      <c r="C1083" s="116"/>
      <c r="D1083" s="13">
        <v>37</v>
      </c>
      <c r="E1083" s="19"/>
      <c r="F1083" s="20">
        <f t="shared" si="41"/>
        <v>37</v>
      </c>
    </row>
    <row r="1084" spans="1:6" x14ac:dyDescent="0.25">
      <c r="A1084" s="81">
        <v>11</v>
      </c>
      <c r="B1084" s="16" t="s">
        <v>34</v>
      </c>
      <c r="C1084" s="17" t="s">
        <v>35</v>
      </c>
      <c r="D1084" s="13">
        <v>5</v>
      </c>
      <c r="E1084" s="83"/>
      <c r="F1084" s="84">
        <f t="shared" si="41"/>
        <v>5</v>
      </c>
    </row>
    <row r="1085" spans="1:6" x14ac:dyDescent="0.25">
      <c r="A1085" s="81">
        <v>12</v>
      </c>
      <c r="B1085" s="16" t="s">
        <v>36</v>
      </c>
      <c r="C1085" s="17" t="s">
        <v>37</v>
      </c>
      <c r="D1085" s="13">
        <v>250</v>
      </c>
      <c r="E1085" s="83"/>
      <c r="F1085" s="84">
        <f t="shared" si="41"/>
        <v>250</v>
      </c>
    </row>
    <row r="1086" spans="1:6" x14ac:dyDescent="0.25">
      <c r="A1086" s="81">
        <v>13</v>
      </c>
      <c r="B1086" s="16" t="s">
        <v>38</v>
      </c>
      <c r="C1086" s="17" t="s">
        <v>39</v>
      </c>
      <c r="D1086" s="19">
        <v>60</v>
      </c>
      <c r="E1086" s="83"/>
      <c r="F1086" s="84">
        <f>SUM(D1086:E1086)</f>
        <v>60</v>
      </c>
    </row>
    <row r="1087" spans="1:6" ht="25.5" x14ac:dyDescent="0.25">
      <c r="A1087" s="81">
        <v>14</v>
      </c>
      <c r="B1087" s="16" t="s">
        <v>40</v>
      </c>
      <c r="C1087" s="22" t="s">
        <v>41</v>
      </c>
      <c r="D1087" s="19">
        <v>194.45</v>
      </c>
      <c r="E1087" s="19"/>
      <c r="F1087" s="20">
        <f>SUM(D1087:E1087)</f>
        <v>194.45</v>
      </c>
    </row>
    <row r="1088" spans="1:6" x14ac:dyDescent="0.25">
      <c r="A1088" s="113">
        <v>15</v>
      </c>
      <c r="B1088" s="16" t="s">
        <v>42</v>
      </c>
      <c r="C1088" s="117" t="s">
        <v>138</v>
      </c>
      <c r="D1088" s="19">
        <v>5209.43</v>
      </c>
      <c r="E1088" s="19"/>
      <c r="F1088" s="20">
        <f t="shared" ref="F1088:F1094" si="42">D1088+E1088</f>
        <v>5209.43</v>
      </c>
    </row>
    <row r="1089" spans="1:6" x14ac:dyDescent="0.25">
      <c r="A1089" s="114"/>
      <c r="B1089" s="16" t="s">
        <v>28</v>
      </c>
      <c r="C1089" s="118"/>
      <c r="D1089" s="19">
        <v>15</v>
      </c>
      <c r="E1089" s="19"/>
      <c r="F1089" s="20">
        <f t="shared" si="42"/>
        <v>15</v>
      </c>
    </row>
    <row r="1090" spans="1:6" ht="24" x14ac:dyDescent="0.25">
      <c r="A1090" s="85">
        <v>16</v>
      </c>
      <c r="B1090" s="16" t="s">
        <v>28</v>
      </c>
      <c r="C1090" s="79" t="s">
        <v>44</v>
      </c>
      <c r="D1090" s="19">
        <v>7</v>
      </c>
      <c r="E1090" s="19"/>
      <c r="F1090" s="20">
        <f t="shared" si="42"/>
        <v>7</v>
      </c>
    </row>
    <row r="1091" spans="1:6" ht="24" x14ac:dyDescent="0.25">
      <c r="A1091" s="81">
        <v>17</v>
      </c>
      <c r="B1091" s="16" t="s">
        <v>131</v>
      </c>
      <c r="C1091" s="28" t="s">
        <v>116</v>
      </c>
      <c r="D1091" s="19">
        <v>200</v>
      </c>
      <c r="E1091" s="19"/>
      <c r="F1091" s="20">
        <f t="shared" si="42"/>
        <v>200</v>
      </c>
    </row>
    <row r="1092" spans="1:6" x14ac:dyDescent="0.25">
      <c r="A1092" s="81">
        <v>18</v>
      </c>
      <c r="B1092" s="16" t="s">
        <v>47</v>
      </c>
      <c r="C1092" s="22" t="s">
        <v>132</v>
      </c>
      <c r="D1092" s="19">
        <v>650.65</v>
      </c>
      <c r="E1092" s="19">
        <v>111.35</v>
      </c>
      <c r="F1092" s="20">
        <f t="shared" si="42"/>
        <v>762</v>
      </c>
    </row>
    <row r="1093" spans="1:6" ht="25.5" x14ac:dyDescent="0.25">
      <c r="A1093" s="81">
        <v>19</v>
      </c>
      <c r="B1093" s="16" t="s">
        <v>47</v>
      </c>
      <c r="C1093" s="17" t="s">
        <v>49</v>
      </c>
      <c r="D1093" s="19">
        <v>880</v>
      </c>
      <c r="E1093" s="19"/>
      <c r="F1093" s="19">
        <f t="shared" si="42"/>
        <v>880</v>
      </c>
    </row>
    <row r="1094" spans="1:6" ht="25.5" x14ac:dyDescent="0.25">
      <c r="A1094" s="81">
        <v>20</v>
      </c>
      <c r="B1094" s="16" t="s">
        <v>50</v>
      </c>
      <c r="C1094" s="12" t="s">
        <v>51</v>
      </c>
      <c r="D1094" s="19">
        <v>250</v>
      </c>
      <c r="E1094" s="19"/>
      <c r="F1094" s="19">
        <f t="shared" si="42"/>
        <v>250</v>
      </c>
    </row>
    <row r="1095" spans="1:6" x14ac:dyDescent="0.25">
      <c r="A1095" s="81"/>
      <c r="B1095" s="29"/>
      <c r="C1095" s="21"/>
      <c r="D1095" s="30"/>
      <c r="E1095" s="30"/>
      <c r="F1095" s="30"/>
    </row>
    <row r="1096" spans="1:6" x14ac:dyDescent="0.25">
      <c r="A1096" s="86"/>
      <c r="B1096" s="86" t="s">
        <v>52</v>
      </c>
      <c r="C1096" s="86"/>
      <c r="D1096" s="87">
        <f>SUM(D1071:D1094)</f>
        <v>11950.730000000001</v>
      </c>
      <c r="E1096" s="87">
        <f>SUM(E1071:E1095)</f>
        <v>144.38</v>
      </c>
      <c r="F1096" s="87">
        <f>SUM(F1071:F1094)</f>
        <v>12095.11</v>
      </c>
    </row>
    <row r="1097" spans="1:6" x14ac:dyDescent="0.25">
      <c r="A1097" s="88"/>
      <c r="B1097" s="88"/>
      <c r="C1097" s="88"/>
      <c r="D1097" s="89"/>
      <c r="E1097" s="89"/>
      <c r="F1097" s="89"/>
    </row>
    <row r="1098" spans="1:6" x14ac:dyDescent="0.25">
      <c r="A1098" s="88"/>
      <c r="B1098" s="88"/>
      <c r="C1098" s="88"/>
      <c r="D1098" s="89"/>
      <c r="E1098" s="89"/>
      <c r="F1098" s="89"/>
    </row>
    <row r="1099" spans="1:6" x14ac:dyDescent="0.25">
      <c r="A1099" s="88"/>
      <c r="B1099" s="88"/>
      <c r="C1099" s="88"/>
      <c r="D1099" s="89"/>
      <c r="E1099" s="89"/>
      <c r="F1099" s="89"/>
    </row>
    <row r="1100" spans="1:6" x14ac:dyDescent="0.25">
      <c r="A1100" s="88"/>
      <c r="B1100" s="88"/>
      <c r="C1100" s="88"/>
      <c r="D1100" s="89"/>
      <c r="E1100" s="89"/>
      <c r="F1100" s="89"/>
    </row>
    <row r="1101" spans="1:6" x14ac:dyDescent="0.25">
      <c r="A1101" s="88"/>
      <c r="B1101" s="88"/>
      <c r="C1101" s="88"/>
      <c r="D1101" s="89"/>
      <c r="E1101" s="89"/>
      <c r="F1101" s="89"/>
    </row>
    <row r="1102" spans="1:6" x14ac:dyDescent="0.25">
      <c r="A1102" s="88"/>
      <c r="B1102" s="88"/>
      <c r="C1102" s="88"/>
      <c r="D1102" s="89"/>
      <c r="E1102" s="89"/>
      <c r="F1102" s="89"/>
    </row>
    <row r="1103" spans="1:6" x14ac:dyDescent="0.25">
      <c r="A1103" s="88"/>
      <c r="B1103" s="88"/>
      <c r="C1103" s="88"/>
      <c r="D1103" s="89"/>
      <c r="E1103" s="89"/>
      <c r="F1103" s="89"/>
    </row>
    <row r="1104" spans="1:6" x14ac:dyDescent="0.25">
      <c r="A1104" s="88"/>
      <c r="B1104" s="88"/>
      <c r="C1104" s="88"/>
      <c r="D1104" s="89"/>
      <c r="E1104" s="89"/>
      <c r="F1104" s="89"/>
    </row>
    <row r="1105" spans="1:6" x14ac:dyDescent="0.25">
      <c r="A1105" s="88"/>
      <c r="B1105" s="88"/>
      <c r="C1105" s="88"/>
      <c r="D1105" s="89"/>
      <c r="E1105" s="89"/>
      <c r="F1105" s="89"/>
    </row>
    <row r="1106" spans="1:6" x14ac:dyDescent="0.25">
      <c r="A1106" s="88"/>
      <c r="B1106" s="88"/>
      <c r="C1106" s="88"/>
      <c r="D1106" s="89"/>
      <c r="E1106" s="89"/>
      <c r="F1106" s="89"/>
    </row>
    <row r="1107" spans="1:6" x14ac:dyDescent="0.25">
      <c r="A1107" s="88"/>
      <c r="B1107" s="88"/>
      <c r="C1107" s="88"/>
      <c r="D1107" s="89"/>
      <c r="E1107" s="89"/>
      <c r="F1107" s="89"/>
    </row>
    <row r="1108" spans="1:6" x14ac:dyDescent="0.25">
      <c r="A1108" s="88"/>
      <c r="B1108" s="88"/>
      <c r="C1108" s="88"/>
      <c r="D1108" s="89"/>
      <c r="E1108" s="89"/>
      <c r="F1108" s="89"/>
    </row>
    <row r="1109" spans="1:6" x14ac:dyDescent="0.25">
      <c r="A1109" s="88"/>
      <c r="B1109" s="88"/>
      <c r="C1109" s="88"/>
      <c r="D1109" s="89"/>
      <c r="E1109" s="89"/>
      <c r="F1109" s="89"/>
    </row>
    <row r="1110" spans="1:6" x14ac:dyDescent="0.25">
      <c r="A1110" s="88"/>
      <c r="B1110" s="88"/>
      <c r="C1110" s="88"/>
      <c r="D1110" s="89"/>
      <c r="E1110" s="89"/>
      <c r="F1110" s="89"/>
    </row>
    <row r="1111" spans="1:6" x14ac:dyDescent="0.25">
      <c r="A1111" s="88"/>
      <c r="B1111" s="88"/>
      <c r="C1111" s="88"/>
      <c r="D1111" s="89"/>
      <c r="E1111" s="89"/>
      <c r="F1111" s="89"/>
    </row>
    <row r="1112" spans="1:6" x14ac:dyDescent="0.25">
      <c r="A1112" s="88"/>
      <c r="B1112" s="88"/>
      <c r="C1112" s="88"/>
      <c r="D1112" s="89"/>
      <c r="E1112" s="89"/>
      <c r="F1112" s="89"/>
    </row>
    <row r="1113" spans="1:6" x14ac:dyDescent="0.25">
      <c r="A1113" s="88"/>
      <c r="B1113" s="88"/>
      <c r="C1113" s="88"/>
      <c r="D1113" s="89"/>
      <c r="E1113" s="89"/>
      <c r="F1113" s="89"/>
    </row>
    <row r="1114" spans="1:6" x14ac:dyDescent="0.25">
      <c r="A1114" s="88"/>
      <c r="B1114" s="88"/>
      <c r="C1114" s="88"/>
      <c r="D1114" s="89"/>
      <c r="E1114" s="89"/>
      <c r="F1114" s="89"/>
    </row>
    <row r="1115" spans="1:6" x14ac:dyDescent="0.25">
      <c r="A1115" s="88"/>
      <c r="B1115" s="88"/>
      <c r="C1115" s="88"/>
      <c r="D1115" s="89"/>
      <c r="E1115" s="89"/>
      <c r="F1115" s="89"/>
    </row>
    <row r="1116" spans="1:6" x14ac:dyDescent="0.25">
      <c r="A1116" s="88"/>
      <c r="B1116" s="88"/>
      <c r="C1116" s="88"/>
      <c r="D1116" s="89"/>
      <c r="E1116" s="89"/>
      <c r="F1116" s="89"/>
    </row>
    <row r="1117" spans="1:6" x14ac:dyDescent="0.25">
      <c r="A1117" s="88"/>
      <c r="B1117" s="88"/>
      <c r="C1117" s="88"/>
      <c r="D1117" s="89"/>
      <c r="E1117" s="89"/>
      <c r="F1117" s="89"/>
    </row>
    <row r="1118" spans="1:6" x14ac:dyDescent="0.25">
      <c r="A1118" s="133" t="s">
        <v>53</v>
      </c>
      <c r="B1118" s="133"/>
      <c r="C1118" s="133"/>
      <c r="D1118" s="133"/>
      <c r="E1118" s="133"/>
      <c r="F1118" s="133"/>
    </row>
    <row r="1119" spans="1:6" x14ac:dyDescent="0.25">
      <c r="A1119" s="88"/>
      <c r="B1119" s="88"/>
      <c r="C1119" s="88"/>
      <c r="D1119" s="89"/>
      <c r="E1119" s="89"/>
      <c r="F1119" s="89"/>
    </row>
    <row r="1120" spans="1:6" x14ac:dyDescent="0.25">
      <c r="A1120" s="88"/>
      <c r="B1120" s="88"/>
      <c r="C1120" s="88"/>
      <c r="D1120" s="89"/>
      <c r="E1120" s="89"/>
      <c r="F1120" s="89"/>
    </row>
    <row r="1121" spans="1:6" x14ac:dyDescent="0.25">
      <c r="A1121" s="120" t="s">
        <v>54</v>
      </c>
      <c r="B1121" s="120"/>
      <c r="C1121" s="120"/>
      <c r="D1121" s="120"/>
      <c r="E1121" s="120"/>
      <c r="F1121" s="120"/>
    </row>
    <row r="1122" spans="1:6" x14ac:dyDescent="0.25">
      <c r="A1122" s="2"/>
      <c r="B1122" s="2"/>
      <c r="C1122" s="2"/>
      <c r="D1122" s="2"/>
      <c r="E1122" s="2"/>
      <c r="F1122" s="2" t="s">
        <v>5</v>
      </c>
    </row>
    <row r="1123" spans="1:6" x14ac:dyDescent="0.25">
      <c r="A1123" s="131" t="s">
        <v>6</v>
      </c>
      <c r="B1123" s="131" t="s">
        <v>7</v>
      </c>
      <c r="C1123" s="131" t="s">
        <v>8</v>
      </c>
      <c r="D1123" s="123" t="s">
        <v>135</v>
      </c>
      <c r="E1123" s="123" t="s">
        <v>109</v>
      </c>
      <c r="F1123" s="123" t="s">
        <v>136</v>
      </c>
    </row>
    <row r="1124" spans="1:6" x14ac:dyDescent="0.25">
      <c r="A1124" s="132"/>
      <c r="B1124" s="132"/>
      <c r="C1124" s="132"/>
      <c r="D1124" s="124"/>
      <c r="E1124" s="124"/>
      <c r="F1124" s="124"/>
    </row>
    <row r="1125" spans="1:6" x14ac:dyDescent="0.25">
      <c r="A1125" s="38" t="s">
        <v>56</v>
      </c>
      <c r="B1125" s="38" t="s">
        <v>57</v>
      </c>
      <c r="C1125" s="38" t="s">
        <v>126</v>
      </c>
      <c r="D1125" s="39">
        <f>D1126</f>
        <v>12</v>
      </c>
      <c r="E1125" s="39"/>
      <c r="F1125" s="39">
        <f>F1126</f>
        <v>12</v>
      </c>
    </row>
    <row r="1126" spans="1:6" ht="25.5" x14ac:dyDescent="0.25">
      <c r="A1126" s="40"/>
      <c r="B1126" s="40"/>
      <c r="C1126" s="40" t="s">
        <v>59</v>
      </c>
      <c r="D1126" s="41">
        <v>12</v>
      </c>
      <c r="E1126" s="41"/>
      <c r="F1126" s="41">
        <f>D1126+E1126</f>
        <v>12</v>
      </c>
    </row>
    <row r="1127" spans="1:6" x14ac:dyDescent="0.25">
      <c r="A1127" s="38" t="s">
        <v>60</v>
      </c>
      <c r="B1127" s="38" t="s">
        <v>34</v>
      </c>
      <c r="C1127" s="38" t="s">
        <v>61</v>
      </c>
      <c r="D1127" s="39">
        <f>D1128</f>
        <v>100</v>
      </c>
      <c r="E1127" s="39"/>
      <c r="F1127" s="39">
        <f>F1128</f>
        <v>100</v>
      </c>
    </row>
    <row r="1128" spans="1:6" x14ac:dyDescent="0.25">
      <c r="A1128" s="40"/>
      <c r="B1128" s="40"/>
      <c r="C1128" s="40" t="s">
        <v>62</v>
      </c>
      <c r="D1128" s="41">
        <v>100</v>
      </c>
      <c r="E1128" s="41"/>
      <c r="F1128" s="41">
        <f>SUM(D1128:E1128)</f>
        <v>100</v>
      </c>
    </row>
    <row r="1129" spans="1:6" x14ac:dyDescent="0.25">
      <c r="A1129" s="91" t="s">
        <v>64</v>
      </c>
      <c r="B1129" s="92" t="s">
        <v>65</v>
      </c>
      <c r="C1129" s="92" t="s">
        <v>66</v>
      </c>
      <c r="D1129" s="93">
        <f>D1130+D1131+D1132+D1133+D1134+D1135+D1136+D1137+D1138+D1139+D1140+D1141+D1142+D1143+D1144</f>
        <v>921</v>
      </c>
      <c r="E1129" s="93">
        <f>E1130+E1131+E1132+E1133+E1134+E1135+E1136+E1137+E1138+E1139+E1140+E1141+E1142+E1143+E1144+E1145</f>
        <v>57.09</v>
      </c>
      <c r="F1129" s="93">
        <f>F1130+F1131+F1132+F1133+F1134+F1135+F1136+F1137+F1138+F1139+F1140+F1141+F1142+F1143+F1144+F1145</f>
        <v>978.09</v>
      </c>
    </row>
    <row r="1130" spans="1:6" x14ac:dyDescent="0.25">
      <c r="A1130" s="94">
        <v>1</v>
      </c>
      <c r="B1130" s="95"/>
      <c r="C1130" s="96" t="s">
        <v>67</v>
      </c>
      <c r="D1130" s="97">
        <v>50</v>
      </c>
      <c r="E1130" s="98">
        <v>-4</v>
      </c>
      <c r="F1130" s="98">
        <f t="shared" ref="F1130:F1145" si="43">D1130+E1130</f>
        <v>46</v>
      </c>
    </row>
    <row r="1131" spans="1:6" x14ac:dyDescent="0.25">
      <c r="A1131" s="94">
        <v>2</v>
      </c>
      <c r="B1131" s="95"/>
      <c r="C1131" s="96" t="s">
        <v>68</v>
      </c>
      <c r="D1131" s="47">
        <v>183</v>
      </c>
      <c r="E1131" s="98"/>
      <c r="F1131" s="98">
        <f t="shared" si="43"/>
        <v>183</v>
      </c>
    </row>
    <row r="1132" spans="1:6" x14ac:dyDescent="0.25">
      <c r="A1132" s="94">
        <v>3</v>
      </c>
      <c r="B1132" s="95"/>
      <c r="C1132" s="49" t="s">
        <v>69</v>
      </c>
      <c r="D1132" s="47">
        <v>50</v>
      </c>
      <c r="E1132" s="98">
        <v>57.09</v>
      </c>
      <c r="F1132" s="98">
        <f t="shared" si="43"/>
        <v>107.09</v>
      </c>
    </row>
    <row r="1133" spans="1:6" x14ac:dyDescent="0.25">
      <c r="A1133" s="94">
        <v>4</v>
      </c>
      <c r="B1133" s="95"/>
      <c r="C1133" s="49" t="s">
        <v>70</v>
      </c>
      <c r="D1133" s="47">
        <v>18</v>
      </c>
      <c r="E1133" s="99"/>
      <c r="F1133" s="98">
        <f t="shared" si="43"/>
        <v>18</v>
      </c>
    </row>
    <row r="1134" spans="1:6" x14ac:dyDescent="0.25">
      <c r="A1134" s="94">
        <v>5</v>
      </c>
      <c r="B1134" s="95"/>
      <c r="C1134" s="49" t="s">
        <v>71</v>
      </c>
      <c r="D1134" s="47">
        <v>80</v>
      </c>
      <c r="E1134" s="98"/>
      <c r="F1134" s="98">
        <f t="shared" si="43"/>
        <v>80</v>
      </c>
    </row>
    <row r="1135" spans="1:6" x14ac:dyDescent="0.25">
      <c r="A1135" s="94">
        <v>6</v>
      </c>
      <c r="B1135" s="95"/>
      <c r="C1135" s="51" t="s">
        <v>72</v>
      </c>
      <c r="D1135" s="47">
        <v>60</v>
      </c>
      <c r="E1135" s="98"/>
      <c r="F1135" s="98">
        <f t="shared" si="43"/>
        <v>60</v>
      </c>
    </row>
    <row r="1136" spans="1:6" x14ac:dyDescent="0.25">
      <c r="A1136" s="94">
        <v>7</v>
      </c>
      <c r="B1136" s="95"/>
      <c r="C1136" s="51" t="s">
        <v>127</v>
      </c>
      <c r="D1136" s="47">
        <v>140</v>
      </c>
      <c r="E1136" s="98"/>
      <c r="F1136" s="98">
        <f t="shared" si="43"/>
        <v>140</v>
      </c>
    </row>
    <row r="1137" spans="1:6" x14ac:dyDescent="0.25">
      <c r="A1137" s="94">
        <f t="shared" ref="A1137:A1144" si="44">A1136+1</f>
        <v>8</v>
      </c>
      <c r="B1137" s="95"/>
      <c r="C1137" s="51" t="s">
        <v>74</v>
      </c>
      <c r="D1137" s="47">
        <v>5</v>
      </c>
      <c r="E1137" s="98"/>
      <c r="F1137" s="98">
        <f t="shared" si="43"/>
        <v>5</v>
      </c>
    </row>
    <row r="1138" spans="1:6" x14ac:dyDescent="0.25">
      <c r="A1138" s="94">
        <f t="shared" si="44"/>
        <v>9</v>
      </c>
      <c r="B1138" s="95"/>
      <c r="C1138" s="51" t="s">
        <v>75</v>
      </c>
      <c r="D1138" s="47">
        <v>35</v>
      </c>
      <c r="E1138" s="98"/>
      <c r="F1138" s="98">
        <f t="shared" si="43"/>
        <v>35</v>
      </c>
    </row>
    <row r="1139" spans="1:6" x14ac:dyDescent="0.25">
      <c r="A1139" s="94">
        <f t="shared" si="44"/>
        <v>10</v>
      </c>
      <c r="B1139" s="95"/>
      <c r="C1139" s="51" t="s">
        <v>76</v>
      </c>
      <c r="D1139" s="47">
        <v>80</v>
      </c>
      <c r="E1139" s="98">
        <v>-20</v>
      </c>
      <c r="F1139" s="98">
        <f t="shared" si="43"/>
        <v>60</v>
      </c>
    </row>
    <row r="1140" spans="1:6" x14ac:dyDescent="0.25">
      <c r="A1140" s="94">
        <f t="shared" si="44"/>
        <v>11</v>
      </c>
      <c r="B1140" s="95"/>
      <c r="C1140" s="51" t="s">
        <v>77</v>
      </c>
      <c r="D1140" s="47">
        <v>75</v>
      </c>
      <c r="E1140" s="98"/>
      <c r="F1140" s="98">
        <f t="shared" si="43"/>
        <v>75</v>
      </c>
    </row>
    <row r="1141" spans="1:6" x14ac:dyDescent="0.25">
      <c r="A1141" s="94">
        <f t="shared" si="44"/>
        <v>12</v>
      </c>
      <c r="B1141" s="95"/>
      <c r="C1141" s="51" t="s">
        <v>78</v>
      </c>
      <c r="D1141" s="47">
        <v>25</v>
      </c>
      <c r="E1141" s="98">
        <v>4</v>
      </c>
      <c r="F1141" s="98">
        <f t="shared" si="43"/>
        <v>29</v>
      </c>
    </row>
    <row r="1142" spans="1:6" x14ac:dyDescent="0.25">
      <c r="A1142" s="94">
        <f t="shared" si="44"/>
        <v>13</v>
      </c>
      <c r="B1142" s="95"/>
      <c r="C1142" s="51" t="s">
        <v>79</v>
      </c>
      <c r="D1142" s="47">
        <v>15</v>
      </c>
      <c r="E1142" s="98"/>
      <c r="F1142" s="98">
        <f t="shared" si="43"/>
        <v>15</v>
      </c>
    </row>
    <row r="1143" spans="1:6" x14ac:dyDescent="0.25">
      <c r="A1143" s="94">
        <f t="shared" si="44"/>
        <v>14</v>
      </c>
      <c r="B1143" s="95"/>
      <c r="C1143" s="51" t="s">
        <v>80</v>
      </c>
      <c r="D1143" s="47">
        <v>100</v>
      </c>
      <c r="E1143" s="98"/>
      <c r="F1143" s="98">
        <f t="shared" si="43"/>
        <v>100</v>
      </c>
    </row>
    <row r="1144" spans="1:6" x14ac:dyDescent="0.25">
      <c r="A1144" s="94">
        <f t="shared" si="44"/>
        <v>15</v>
      </c>
      <c r="B1144" s="95"/>
      <c r="C1144" s="51" t="s">
        <v>81</v>
      </c>
      <c r="D1144" s="47">
        <v>5</v>
      </c>
      <c r="E1144" s="98"/>
      <c r="F1144" s="98">
        <f t="shared" si="43"/>
        <v>5</v>
      </c>
    </row>
    <row r="1145" spans="1:6" x14ac:dyDescent="0.25">
      <c r="A1145" s="94">
        <v>16</v>
      </c>
      <c r="B1145" s="95"/>
      <c r="C1145" s="51" t="s">
        <v>82</v>
      </c>
      <c r="D1145" s="47">
        <v>0</v>
      </c>
      <c r="E1145" s="98">
        <v>20</v>
      </c>
      <c r="F1145" s="98">
        <f t="shared" si="43"/>
        <v>20</v>
      </c>
    </row>
    <row r="1146" spans="1:6" x14ac:dyDescent="0.25">
      <c r="A1146" s="94"/>
      <c r="B1146" s="95"/>
      <c r="C1146" s="51"/>
      <c r="D1146" s="47"/>
      <c r="E1146" s="98"/>
      <c r="F1146" s="98"/>
    </row>
    <row r="1147" spans="1:6" x14ac:dyDescent="0.25">
      <c r="A1147" s="94"/>
      <c r="B1147" s="111"/>
      <c r="C1147" s="37"/>
      <c r="D1147" s="44"/>
      <c r="E1147" s="44"/>
      <c r="F1147" s="44"/>
    </row>
    <row r="1148" spans="1:6" x14ac:dyDescent="0.25">
      <c r="A1148" s="109"/>
      <c r="B1148" s="134" t="s">
        <v>94</v>
      </c>
      <c r="C1148" s="135"/>
      <c r="D1148" s="65">
        <f>D1125+D1127+D1129</f>
        <v>1033</v>
      </c>
      <c r="E1148" s="65">
        <f>E1129+E1127+E1125</f>
        <v>57.09</v>
      </c>
      <c r="F1148" s="65">
        <f>SUM(D1148:E1148)</f>
        <v>1090.0899999999999</v>
      </c>
    </row>
    <row r="1149" spans="1:6" x14ac:dyDescent="0.25">
      <c r="A1149" s="80"/>
    </row>
    <row r="1150" spans="1:6" x14ac:dyDescent="0.25">
      <c r="A1150" s="2"/>
      <c r="B1150" s="110"/>
      <c r="C1150" s="2"/>
      <c r="D1150" s="2"/>
      <c r="E1150" s="2"/>
      <c r="F1150" s="2"/>
    </row>
    <row r="1151" spans="1:6" x14ac:dyDescent="0.25">
      <c r="A1151" s="2" t="s">
        <v>139</v>
      </c>
      <c r="B1151" s="110"/>
      <c r="C1151" s="2"/>
      <c r="D1151" s="2"/>
      <c r="E1151" s="2" t="s">
        <v>103</v>
      </c>
      <c r="F1151" s="2"/>
    </row>
    <row r="1152" spans="1:6" x14ac:dyDescent="0.25">
      <c r="A1152" s="66" t="s">
        <v>140</v>
      </c>
      <c r="C1152" s="2"/>
      <c r="D1152" s="2"/>
      <c r="E1152" s="2" t="s">
        <v>105</v>
      </c>
      <c r="F1152" s="2"/>
    </row>
    <row r="1153" spans="1:6" x14ac:dyDescent="0.25">
      <c r="A1153" s="2"/>
      <c r="B1153" s="110"/>
      <c r="C1153" s="2"/>
      <c r="D1153" s="2"/>
      <c r="E1153" s="2" t="s">
        <v>106</v>
      </c>
      <c r="F1153" s="2"/>
    </row>
    <row r="1154" spans="1:6" x14ac:dyDescent="0.25">
      <c r="A1154" s="66"/>
      <c r="B1154" s="66"/>
      <c r="C1154" s="66"/>
      <c r="D1154" s="66"/>
      <c r="E1154" s="2"/>
      <c r="F1154" s="2"/>
    </row>
    <row r="1155" spans="1:6" x14ac:dyDescent="0.25">
      <c r="A1155" s="66"/>
      <c r="B1155" s="66"/>
      <c r="C1155" s="66"/>
      <c r="D1155" s="66"/>
      <c r="E1155" s="2"/>
      <c r="F1155" s="2"/>
    </row>
    <row r="1156" spans="1:6" x14ac:dyDescent="0.25">
      <c r="A1156" s="66"/>
      <c r="B1156" s="66"/>
      <c r="C1156" s="66"/>
      <c r="D1156" s="66"/>
      <c r="E1156" s="2"/>
      <c r="F1156" s="2"/>
    </row>
    <row r="1157" spans="1:6" x14ac:dyDescent="0.25">
      <c r="A1157" s="66"/>
      <c r="B1157" s="66"/>
      <c r="C1157" s="66"/>
      <c r="D1157" s="66"/>
      <c r="E1157" s="2"/>
      <c r="F1157" s="2"/>
    </row>
    <row r="1158" spans="1:6" x14ac:dyDescent="0.25">
      <c r="A1158" s="66"/>
      <c r="E1158" s="2"/>
      <c r="F1158" s="2"/>
    </row>
    <row r="1159" spans="1:6" x14ac:dyDescent="0.25">
      <c r="A1159" s="66"/>
      <c r="E1159" s="2"/>
      <c r="F1159" s="2"/>
    </row>
    <row r="1160" spans="1:6" x14ac:dyDescent="0.25">
      <c r="A1160" s="136" t="s">
        <v>110</v>
      </c>
      <c r="B1160" s="136"/>
      <c r="C1160" s="136"/>
      <c r="D1160" s="136"/>
      <c r="E1160" s="136"/>
      <c r="F1160" s="136"/>
    </row>
    <row r="1161" spans="1:6" x14ac:dyDescent="0.25">
      <c r="A1161" s="80"/>
    </row>
    <row r="1162" spans="1:6" x14ac:dyDescent="0.25">
      <c r="A1162" s="80"/>
    </row>
    <row r="1163" spans="1:6" x14ac:dyDescent="0.25">
      <c r="A1163" s="80"/>
    </row>
    <row r="1164" spans="1:6" x14ac:dyDescent="0.25">
      <c r="A1164" s="80"/>
    </row>
    <row r="1165" spans="1:6" x14ac:dyDescent="0.25">
      <c r="A1165" s="80"/>
    </row>
    <row r="1166" spans="1:6" x14ac:dyDescent="0.25">
      <c r="A1166" s="80"/>
    </row>
    <row r="1167" spans="1:6" x14ac:dyDescent="0.25">
      <c r="A1167" s="80"/>
    </row>
    <row r="1168" spans="1:6" x14ac:dyDescent="0.25">
      <c r="A1168" s="80"/>
    </row>
    <row r="1169" spans="1:1" x14ac:dyDescent="0.25">
      <c r="A1169" s="80"/>
    </row>
    <row r="1170" spans="1:1" x14ac:dyDescent="0.25">
      <c r="A1170" s="80"/>
    </row>
    <row r="1171" spans="1:1" x14ac:dyDescent="0.25">
      <c r="A1171" s="80"/>
    </row>
    <row r="1172" spans="1:1" x14ac:dyDescent="0.25">
      <c r="A1172" s="80"/>
    </row>
    <row r="1173" spans="1:1" x14ac:dyDescent="0.25">
      <c r="A1173" s="80"/>
    </row>
    <row r="1174" spans="1:1" x14ac:dyDescent="0.25">
      <c r="A1174" s="80"/>
    </row>
    <row r="1175" spans="1:1" x14ac:dyDescent="0.25">
      <c r="A1175" s="80"/>
    </row>
    <row r="1176" spans="1:1" x14ac:dyDescent="0.25">
      <c r="A1176" s="80"/>
    </row>
    <row r="1177" spans="1:1" x14ac:dyDescent="0.25">
      <c r="A1177" s="80"/>
    </row>
    <row r="1178" spans="1:1" x14ac:dyDescent="0.25">
      <c r="A1178" s="80"/>
    </row>
    <row r="1179" spans="1:1" x14ac:dyDescent="0.25">
      <c r="A1179" s="80"/>
    </row>
    <row r="1180" spans="1:1" x14ac:dyDescent="0.25">
      <c r="A1180" s="80"/>
    </row>
    <row r="1181" spans="1:1" x14ac:dyDescent="0.25">
      <c r="A1181" s="80"/>
    </row>
    <row r="1182" spans="1:1" x14ac:dyDescent="0.25">
      <c r="A1182" s="80"/>
    </row>
    <row r="1183" spans="1:1" x14ac:dyDescent="0.25">
      <c r="A1183" s="80"/>
    </row>
    <row r="1184" spans="1:1" x14ac:dyDescent="0.25">
      <c r="A1184" s="80"/>
    </row>
    <row r="1185" spans="1:1" x14ac:dyDescent="0.25">
      <c r="A1185" s="80"/>
    </row>
    <row r="1186" spans="1:1" x14ac:dyDescent="0.25">
      <c r="A1186" s="80"/>
    </row>
    <row r="1187" spans="1:1" x14ac:dyDescent="0.25">
      <c r="A1187" s="80"/>
    </row>
    <row r="1188" spans="1:1" x14ac:dyDescent="0.25">
      <c r="A1188" s="80"/>
    </row>
    <row r="1189" spans="1:1" x14ac:dyDescent="0.25">
      <c r="A1189" s="80"/>
    </row>
    <row r="1190" spans="1:1" x14ac:dyDescent="0.25">
      <c r="A1190" s="80"/>
    </row>
    <row r="1191" spans="1:1" x14ac:dyDescent="0.25">
      <c r="A1191" s="80"/>
    </row>
    <row r="1192" spans="1:1" x14ac:dyDescent="0.25">
      <c r="A1192" s="80"/>
    </row>
    <row r="1193" spans="1:1" x14ac:dyDescent="0.25">
      <c r="A1193" s="80"/>
    </row>
    <row r="1194" spans="1:1" x14ac:dyDescent="0.25">
      <c r="A1194" s="80"/>
    </row>
    <row r="1195" spans="1:1" x14ac:dyDescent="0.25">
      <c r="A1195" s="80"/>
    </row>
    <row r="1196" spans="1:1" x14ac:dyDescent="0.25">
      <c r="A1196" s="80"/>
    </row>
    <row r="1197" spans="1:1" x14ac:dyDescent="0.25">
      <c r="A1197" s="80"/>
    </row>
    <row r="1198" spans="1:1" x14ac:dyDescent="0.25">
      <c r="A1198" s="80"/>
    </row>
    <row r="1199" spans="1:1" x14ac:dyDescent="0.25">
      <c r="A1199" s="80"/>
    </row>
    <row r="1200" spans="1:1" x14ac:dyDescent="0.25">
      <c r="A1200" s="80"/>
    </row>
    <row r="1201" spans="1:1" x14ac:dyDescent="0.25">
      <c r="A1201" s="80"/>
    </row>
    <row r="1202" spans="1:1" x14ac:dyDescent="0.25">
      <c r="A1202" s="80"/>
    </row>
    <row r="1203" spans="1:1" x14ac:dyDescent="0.25">
      <c r="A1203" s="80"/>
    </row>
    <row r="1204" spans="1:1" x14ac:dyDescent="0.25">
      <c r="A1204" s="80"/>
    </row>
    <row r="1205" spans="1:1" x14ac:dyDescent="0.25">
      <c r="A1205" s="80"/>
    </row>
    <row r="1206" spans="1:1" x14ac:dyDescent="0.25">
      <c r="A1206" s="80"/>
    </row>
    <row r="1207" spans="1:1" x14ac:dyDescent="0.25">
      <c r="A1207" s="80"/>
    </row>
    <row r="1208" spans="1:1" x14ac:dyDescent="0.25">
      <c r="A1208" s="80"/>
    </row>
    <row r="1209" spans="1:1" x14ac:dyDescent="0.25">
      <c r="A1209" s="80"/>
    </row>
    <row r="1210" spans="1:1" x14ac:dyDescent="0.25">
      <c r="A1210" s="80"/>
    </row>
    <row r="1211" spans="1:1" x14ac:dyDescent="0.25">
      <c r="A1211" s="80"/>
    </row>
    <row r="1212" spans="1:1" x14ac:dyDescent="0.25">
      <c r="A1212" s="80"/>
    </row>
    <row r="1213" spans="1:1" x14ac:dyDescent="0.25">
      <c r="A1213" s="80"/>
    </row>
    <row r="1214" spans="1:1" x14ac:dyDescent="0.25">
      <c r="A1214" s="80"/>
    </row>
    <row r="1215" spans="1:1" x14ac:dyDescent="0.25">
      <c r="A1215" s="80"/>
    </row>
    <row r="1216" spans="1:1" x14ac:dyDescent="0.25">
      <c r="A1216" s="80"/>
    </row>
    <row r="1217" spans="1:1" x14ac:dyDescent="0.25">
      <c r="A1217" s="80"/>
    </row>
    <row r="1218" spans="1:1" x14ac:dyDescent="0.25">
      <c r="A1218" s="80"/>
    </row>
    <row r="1219" spans="1:1" x14ac:dyDescent="0.25">
      <c r="A1219" s="80"/>
    </row>
    <row r="1220" spans="1:1" x14ac:dyDescent="0.25">
      <c r="A1220" s="80"/>
    </row>
    <row r="1221" spans="1:1" x14ac:dyDescent="0.25">
      <c r="A1221" s="80"/>
    </row>
    <row r="1222" spans="1:1" x14ac:dyDescent="0.25">
      <c r="A1222" s="80"/>
    </row>
    <row r="1223" spans="1:1" x14ac:dyDescent="0.25">
      <c r="A1223" s="80"/>
    </row>
    <row r="1224" spans="1:1" x14ac:dyDescent="0.25">
      <c r="A1224" s="80"/>
    </row>
    <row r="1225" spans="1:1" x14ac:dyDescent="0.25">
      <c r="A1225" s="80"/>
    </row>
    <row r="1226" spans="1:1" x14ac:dyDescent="0.25">
      <c r="A1226" s="80"/>
    </row>
    <row r="1227" spans="1:1" x14ac:dyDescent="0.25">
      <c r="A1227" s="80"/>
    </row>
    <row r="1228" spans="1:1" x14ac:dyDescent="0.25">
      <c r="A1228" s="80"/>
    </row>
    <row r="1229" spans="1:1" x14ac:dyDescent="0.25">
      <c r="A1229" s="80"/>
    </row>
    <row r="1230" spans="1:1" x14ac:dyDescent="0.25">
      <c r="A1230" s="80"/>
    </row>
    <row r="1231" spans="1:1" x14ac:dyDescent="0.25">
      <c r="A1231" s="80"/>
    </row>
    <row r="1232" spans="1:1" x14ac:dyDescent="0.25">
      <c r="A1232" s="80"/>
    </row>
    <row r="1233" spans="1:1" x14ac:dyDescent="0.25">
      <c r="A1233" s="80"/>
    </row>
    <row r="1234" spans="1:1" x14ac:dyDescent="0.25">
      <c r="A1234" s="80"/>
    </row>
    <row r="1235" spans="1:1" x14ac:dyDescent="0.25">
      <c r="A1235" s="80"/>
    </row>
    <row r="1236" spans="1:1" x14ac:dyDescent="0.25">
      <c r="A1236" s="80"/>
    </row>
    <row r="1237" spans="1:1" x14ac:dyDescent="0.25">
      <c r="A1237" s="80"/>
    </row>
    <row r="1238" spans="1:1" x14ac:dyDescent="0.25">
      <c r="A1238" s="80"/>
    </row>
    <row r="1239" spans="1:1" x14ac:dyDescent="0.25">
      <c r="A1239" s="80"/>
    </row>
    <row r="1240" spans="1:1" x14ac:dyDescent="0.25">
      <c r="A1240" s="80"/>
    </row>
    <row r="1241" spans="1:1" x14ac:dyDescent="0.25">
      <c r="A1241" s="80"/>
    </row>
    <row r="1242" spans="1:1" x14ac:dyDescent="0.25">
      <c r="A1242" s="80"/>
    </row>
    <row r="1243" spans="1:1" x14ac:dyDescent="0.25">
      <c r="A1243" s="80"/>
    </row>
    <row r="1244" spans="1:1" x14ac:dyDescent="0.25">
      <c r="A1244" s="80"/>
    </row>
    <row r="1245" spans="1:1" x14ac:dyDescent="0.25">
      <c r="A1245" s="80"/>
    </row>
    <row r="1246" spans="1:1" x14ac:dyDescent="0.25">
      <c r="A1246" s="80"/>
    </row>
    <row r="1247" spans="1:1" x14ac:dyDescent="0.25">
      <c r="A1247" s="80"/>
    </row>
    <row r="1248" spans="1:1" x14ac:dyDescent="0.25">
      <c r="A1248" s="80"/>
    </row>
    <row r="1249" spans="1:1" x14ac:dyDescent="0.25">
      <c r="A1249" s="80"/>
    </row>
    <row r="1250" spans="1:1" x14ac:dyDescent="0.25">
      <c r="A1250" s="80"/>
    </row>
    <row r="1251" spans="1:1" x14ac:dyDescent="0.25">
      <c r="A1251" s="80"/>
    </row>
    <row r="1252" spans="1:1" x14ac:dyDescent="0.25">
      <c r="A1252" s="80"/>
    </row>
    <row r="1253" spans="1:1" x14ac:dyDescent="0.25">
      <c r="A1253" s="80"/>
    </row>
    <row r="1254" spans="1:1" x14ac:dyDescent="0.25">
      <c r="A1254" s="80"/>
    </row>
    <row r="1255" spans="1:1" x14ac:dyDescent="0.25">
      <c r="A1255" s="80"/>
    </row>
    <row r="1256" spans="1:1" x14ac:dyDescent="0.25">
      <c r="A1256" s="80"/>
    </row>
    <row r="1257" spans="1:1" x14ac:dyDescent="0.25">
      <c r="A1257" s="80"/>
    </row>
    <row r="1258" spans="1:1" x14ac:dyDescent="0.25">
      <c r="A1258" s="80"/>
    </row>
    <row r="1259" spans="1:1" x14ac:dyDescent="0.25">
      <c r="A1259" s="80"/>
    </row>
    <row r="1260" spans="1:1" x14ac:dyDescent="0.25">
      <c r="A1260" s="80"/>
    </row>
    <row r="1261" spans="1:1" x14ac:dyDescent="0.25">
      <c r="A1261" s="80"/>
    </row>
    <row r="1262" spans="1:1" x14ac:dyDescent="0.25">
      <c r="A1262" s="80"/>
    </row>
    <row r="1263" spans="1:1" x14ac:dyDescent="0.25">
      <c r="A1263" s="80"/>
    </row>
    <row r="1264" spans="1:1" x14ac:dyDescent="0.25">
      <c r="A1264" s="80"/>
    </row>
    <row r="1265" spans="1:1" x14ac:dyDescent="0.25">
      <c r="A1265" s="80"/>
    </row>
    <row r="1266" spans="1:1" x14ac:dyDescent="0.25">
      <c r="A1266" s="80"/>
    </row>
    <row r="1267" spans="1:1" x14ac:dyDescent="0.25">
      <c r="A1267" s="80"/>
    </row>
    <row r="1268" spans="1:1" x14ac:dyDescent="0.25">
      <c r="A1268" s="80"/>
    </row>
    <row r="1269" spans="1:1" x14ac:dyDescent="0.25">
      <c r="A1269" s="80"/>
    </row>
    <row r="1270" spans="1:1" x14ac:dyDescent="0.25">
      <c r="A1270" s="80"/>
    </row>
    <row r="1271" spans="1:1" x14ac:dyDescent="0.25">
      <c r="A1271" s="80"/>
    </row>
    <row r="1272" spans="1:1" x14ac:dyDescent="0.25">
      <c r="A1272" s="80"/>
    </row>
    <row r="1273" spans="1:1" x14ac:dyDescent="0.25">
      <c r="A1273" s="80"/>
    </row>
    <row r="1274" spans="1:1" x14ac:dyDescent="0.25">
      <c r="A1274" s="80"/>
    </row>
    <row r="1275" spans="1:1" x14ac:dyDescent="0.25">
      <c r="A1275" s="80"/>
    </row>
    <row r="1276" spans="1:1" x14ac:dyDescent="0.25">
      <c r="A1276" s="80"/>
    </row>
    <row r="1277" spans="1:1" x14ac:dyDescent="0.25">
      <c r="A1277" s="80"/>
    </row>
    <row r="1278" spans="1:1" x14ac:dyDescent="0.25">
      <c r="A1278" s="80"/>
    </row>
    <row r="1279" spans="1:1" x14ac:dyDescent="0.25">
      <c r="A1279" s="80"/>
    </row>
    <row r="1280" spans="1:1" x14ac:dyDescent="0.25">
      <c r="A1280" s="80"/>
    </row>
    <row r="1281" spans="1:1" x14ac:dyDescent="0.25">
      <c r="A1281" s="80"/>
    </row>
    <row r="1282" spans="1:1" x14ac:dyDescent="0.25">
      <c r="A1282" s="80"/>
    </row>
    <row r="1283" spans="1:1" x14ac:dyDescent="0.25">
      <c r="A1283" s="80"/>
    </row>
    <row r="1284" spans="1:1" x14ac:dyDescent="0.25">
      <c r="A1284" s="80"/>
    </row>
    <row r="1285" spans="1:1" x14ac:dyDescent="0.25">
      <c r="A1285" s="80"/>
    </row>
    <row r="1286" spans="1:1" x14ac:dyDescent="0.25">
      <c r="A1286" s="80"/>
    </row>
    <row r="1287" spans="1:1" x14ac:dyDescent="0.25">
      <c r="A1287" s="80"/>
    </row>
    <row r="1288" spans="1:1" x14ac:dyDescent="0.25">
      <c r="A1288" s="80"/>
    </row>
    <row r="1289" spans="1:1" x14ac:dyDescent="0.25">
      <c r="A1289" s="80"/>
    </row>
    <row r="1290" spans="1:1" x14ac:dyDescent="0.25">
      <c r="A1290" s="80"/>
    </row>
    <row r="1291" spans="1:1" x14ac:dyDescent="0.25">
      <c r="A1291" s="80"/>
    </row>
    <row r="1292" spans="1:1" x14ac:dyDescent="0.25">
      <c r="A1292" s="80"/>
    </row>
    <row r="1293" spans="1:1" x14ac:dyDescent="0.25">
      <c r="A1293" s="80"/>
    </row>
    <row r="1294" spans="1:1" x14ac:dyDescent="0.25">
      <c r="A1294" s="80"/>
    </row>
    <row r="1295" spans="1:1" x14ac:dyDescent="0.25">
      <c r="A1295" s="80"/>
    </row>
    <row r="1296" spans="1:1" x14ac:dyDescent="0.25">
      <c r="A1296" s="80"/>
    </row>
    <row r="1297" spans="1:1" x14ac:dyDescent="0.25">
      <c r="A1297" s="80"/>
    </row>
    <row r="1298" spans="1:1" x14ac:dyDescent="0.25">
      <c r="A1298" s="80"/>
    </row>
    <row r="1299" spans="1:1" x14ac:dyDescent="0.25">
      <c r="A1299" s="80"/>
    </row>
    <row r="1300" spans="1:1" x14ac:dyDescent="0.25">
      <c r="A1300" s="80"/>
    </row>
    <row r="1301" spans="1:1" x14ac:dyDescent="0.25">
      <c r="A1301" s="80"/>
    </row>
    <row r="1302" spans="1:1" x14ac:dyDescent="0.25">
      <c r="A1302" s="80"/>
    </row>
    <row r="1303" spans="1:1" x14ac:dyDescent="0.25">
      <c r="A1303" s="80"/>
    </row>
    <row r="1304" spans="1:1" x14ac:dyDescent="0.25">
      <c r="A1304" s="80"/>
    </row>
    <row r="1305" spans="1:1" x14ac:dyDescent="0.25">
      <c r="A1305" s="80"/>
    </row>
    <row r="1306" spans="1:1" x14ac:dyDescent="0.25">
      <c r="A1306" s="80"/>
    </row>
    <row r="1307" spans="1:1" x14ac:dyDescent="0.25">
      <c r="A1307" s="80"/>
    </row>
    <row r="1308" spans="1:1" x14ac:dyDescent="0.25">
      <c r="A1308" s="80"/>
    </row>
    <row r="1309" spans="1:1" x14ac:dyDescent="0.25">
      <c r="A1309" s="80"/>
    </row>
    <row r="1310" spans="1:1" x14ac:dyDescent="0.25">
      <c r="A1310" s="80"/>
    </row>
    <row r="1311" spans="1:1" x14ac:dyDescent="0.25">
      <c r="A1311" s="80"/>
    </row>
    <row r="1312" spans="1:1" x14ac:dyDescent="0.25">
      <c r="A1312" s="80"/>
    </row>
    <row r="1313" spans="1:1" x14ac:dyDescent="0.25">
      <c r="A1313" s="80"/>
    </row>
    <row r="1314" spans="1:1" x14ac:dyDescent="0.25">
      <c r="A1314" s="80"/>
    </row>
    <row r="1315" spans="1:1" x14ac:dyDescent="0.25">
      <c r="A1315" s="80"/>
    </row>
    <row r="1316" spans="1:1" x14ac:dyDescent="0.25">
      <c r="A1316" s="80"/>
    </row>
    <row r="1317" spans="1:1" x14ac:dyDescent="0.25">
      <c r="A1317" s="80"/>
    </row>
    <row r="1318" spans="1:1" x14ac:dyDescent="0.25">
      <c r="A1318" s="80"/>
    </row>
    <row r="1319" spans="1:1" x14ac:dyDescent="0.25">
      <c r="A1319" s="80"/>
    </row>
    <row r="1320" spans="1:1" x14ac:dyDescent="0.25">
      <c r="A1320" s="80"/>
    </row>
    <row r="1321" spans="1:1" x14ac:dyDescent="0.25">
      <c r="A1321" s="80"/>
    </row>
    <row r="1322" spans="1:1" x14ac:dyDescent="0.25">
      <c r="A1322" s="80"/>
    </row>
    <row r="1323" spans="1:1" x14ac:dyDescent="0.25">
      <c r="A1323" s="80"/>
    </row>
    <row r="1324" spans="1:1" x14ac:dyDescent="0.25">
      <c r="A1324" s="80"/>
    </row>
    <row r="1325" spans="1:1" x14ac:dyDescent="0.25">
      <c r="A1325" s="80"/>
    </row>
    <row r="1326" spans="1:1" x14ac:dyDescent="0.25">
      <c r="A1326" s="80"/>
    </row>
    <row r="1327" spans="1:1" x14ac:dyDescent="0.25">
      <c r="A1327" s="80"/>
    </row>
    <row r="1328" spans="1:1" x14ac:dyDescent="0.25">
      <c r="A1328" s="80"/>
    </row>
    <row r="1329" spans="1:1" x14ac:dyDescent="0.25">
      <c r="A1329" s="80"/>
    </row>
    <row r="1330" spans="1:1" x14ac:dyDescent="0.25">
      <c r="A1330" s="80"/>
    </row>
    <row r="1331" spans="1:1" x14ac:dyDescent="0.25">
      <c r="A1331" s="80"/>
    </row>
    <row r="1332" spans="1:1" x14ac:dyDescent="0.25">
      <c r="A1332" s="80"/>
    </row>
    <row r="1333" spans="1:1" x14ac:dyDescent="0.25">
      <c r="A1333" s="80"/>
    </row>
    <row r="1334" spans="1:1" x14ac:dyDescent="0.25">
      <c r="A1334" s="80"/>
    </row>
    <row r="1335" spans="1:1" x14ac:dyDescent="0.25">
      <c r="A1335" s="80"/>
    </row>
    <row r="1336" spans="1:1" x14ac:dyDescent="0.25">
      <c r="A1336" s="80"/>
    </row>
    <row r="1337" spans="1:1" x14ac:dyDescent="0.25">
      <c r="A1337" s="80"/>
    </row>
    <row r="1338" spans="1:1" x14ac:dyDescent="0.25">
      <c r="A1338" s="80"/>
    </row>
    <row r="1339" spans="1:1" x14ac:dyDescent="0.25">
      <c r="A1339" s="80"/>
    </row>
    <row r="1340" spans="1:1" x14ac:dyDescent="0.25">
      <c r="A1340" s="80"/>
    </row>
    <row r="1341" spans="1:1" x14ac:dyDescent="0.25">
      <c r="A1341" s="80"/>
    </row>
    <row r="1342" spans="1:1" x14ac:dyDescent="0.25">
      <c r="A1342" s="80"/>
    </row>
    <row r="1343" spans="1:1" x14ac:dyDescent="0.25">
      <c r="A1343" s="80"/>
    </row>
    <row r="1344" spans="1:1" x14ac:dyDescent="0.25">
      <c r="A1344" s="80"/>
    </row>
    <row r="1345" spans="1:1" x14ac:dyDescent="0.25">
      <c r="A1345" s="80"/>
    </row>
    <row r="1346" spans="1:1" x14ac:dyDescent="0.25">
      <c r="A1346" s="80"/>
    </row>
    <row r="1347" spans="1:1" x14ac:dyDescent="0.25">
      <c r="A1347" s="80"/>
    </row>
    <row r="1348" spans="1:1" x14ac:dyDescent="0.25">
      <c r="A1348" s="80"/>
    </row>
    <row r="1349" spans="1:1" x14ac:dyDescent="0.25">
      <c r="A1349" s="80"/>
    </row>
    <row r="1350" spans="1:1" x14ac:dyDescent="0.25">
      <c r="A1350" s="80"/>
    </row>
    <row r="1351" spans="1:1" x14ac:dyDescent="0.25">
      <c r="A1351" s="80"/>
    </row>
    <row r="1352" spans="1:1" x14ac:dyDescent="0.25">
      <c r="A1352" s="80"/>
    </row>
    <row r="1353" spans="1:1" x14ac:dyDescent="0.25">
      <c r="A1353" s="80"/>
    </row>
    <row r="1354" spans="1:1" x14ac:dyDescent="0.25">
      <c r="A1354" s="80"/>
    </row>
    <row r="1355" spans="1:1" x14ac:dyDescent="0.25">
      <c r="A1355" s="80"/>
    </row>
    <row r="1356" spans="1:1" x14ac:dyDescent="0.25">
      <c r="A1356" s="80"/>
    </row>
    <row r="1357" spans="1:1" x14ac:dyDescent="0.25">
      <c r="A1357" s="80"/>
    </row>
    <row r="1358" spans="1:1" x14ac:dyDescent="0.25">
      <c r="A1358" s="80"/>
    </row>
    <row r="1359" spans="1:1" x14ac:dyDescent="0.25">
      <c r="A1359" s="80"/>
    </row>
    <row r="1360" spans="1:1" x14ac:dyDescent="0.25">
      <c r="A1360" s="80"/>
    </row>
    <row r="1361" spans="1:1" x14ac:dyDescent="0.25">
      <c r="A1361" s="80"/>
    </row>
    <row r="1362" spans="1:1" x14ac:dyDescent="0.25">
      <c r="A1362" s="80"/>
    </row>
    <row r="1363" spans="1:1" x14ac:dyDescent="0.25">
      <c r="A1363" s="80"/>
    </row>
    <row r="1364" spans="1:1" x14ac:dyDescent="0.25">
      <c r="A1364" s="80"/>
    </row>
    <row r="1365" spans="1:1" x14ac:dyDescent="0.25">
      <c r="A1365" s="80"/>
    </row>
    <row r="1366" spans="1:1" x14ac:dyDescent="0.25">
      <c r="A1366" s="80"/>
    </row>
    <row r="1367" spans="1:1" x14ac:dyDescent="0.25">
      <c r="A1367" s="80"/>
    </row>
    <row r="1368" spans="1:1" x14ac:dyDescent="0.25">
      <c r="A1368" s="80"/>
    </row>
    <row r="1369" spans="1:1" x14ac:dyDescent="0.25">
      <c r="A1369" s="80"/>
    </row>
    <row r="1370" spans="1:1" x14ac:dyDescent="0.25">
      <c r="A1370" s="80"/>
    </row>
    <row r="1371" spans="1:1" x14ac:dyDescent="0.25">
      <c r="A1371" s="80"/>
    </row>
    <row r="1372" spans="1:1" x14ac:dyDescent="0.25">
      <c r="A1372" s="80"/>
    </row>
    <row r="1373" spans="1:1" x14ac:dyDescent="0.25">
      <c r="A1373" s="80"/>
    </row>
  </sheetData>
  <mergeCells count="182">
    <mergeCell ref="B1148:C1148"/>
    <mergeCell ref="A1160:F1160"/>
    <mergeCell ref="A1088:A1089"/>
    <mergeCell ref="C1088:C1089"/>
    <mergeCell ref="A1118:F1118"/>
    <mergeCell ref="A1121:F1121"/>
    <mergeCell ref="A1123:A1124"/>
    <mergeCell ref="B1123:B1124"/>
    <mergeCell ref="C1123:C1124"/>
    <mergeCell ref="D1123:D1124"/>
    <mergeCell ref="E1123:E1124"/>
    <mergeCell ref="F1123:F1124"/>
    <mergeCell ref="A1077:A1078"/>
    <mergeCell ref="C1077:C1078"/>
    <mergeCell ref="A1079:A1080"/>
    <mergeCell ref="C1079:C1080"/>
    <mergeCell ref="A1082:A1083"/>
    <mergeCell ref="C1082:C1083"/>
    <mergeCell ref="B1007:C1007"/>
    <mergeCell ref="A1067:F1067"/>
    <mergeCell ref="A1069:A1070"/>
    <mergeCell ref="B1069:B1070"/>
    <mergeCell ref="C1069:C1070"/>
    <mergeCell ref="D1069:D1070"/>
    <mergeCell ref="E1069:E1070"/>
    <mergeCell ref="F1069:F1070"/>
    <mergeCell ref="A948:A949"/>
    <mergeCell ref="C948:C949"/>
    <mergeCell ref="A978:F978"/>
    <mergeCell ref="A980:F980"/>
    <mergeCell ref="A982:A983"/>
    <mergeCell ref="B982:B983"/>
    <mergeCell ref="C982:C983"/>
    <mergeCell ref="D982:D983"/>
    <mergeCell ref="E982:E983"/>
    <mergeCell ref="F982:F983"/>
    <mergeCell ref="A937:A938"/>
    <mergeCell ref="C937:C938"/>
    <mergeCell ref="A939:A940"/>
    <mergeCell ref="C939:C940"/>
    <mergeCell ref="A942:A943"/>
    <mergeCell ref="C942:C943"/>
    <mergeCell ref="B871:C871"/>
    <mergeCell ref="A927:F927"/>
    <mergeCell ref="A929:A930"/>
    <mergeCell ref="B929:B930"/>
    <mergeCell ref="C929:C930"/>
    <mergeCell ref="D929:D930"/>
    <mergeCell ref="E929:E930"/>
    <mergeCell ref="F929:F930"/>
    <mergeCell ref="A811:A812"/>
    <mergeCell ref="C811:C812"/>
    <mergeCell ref="A841:F841"/>
    <mergeCell ref="A844:F844"/>
    <mergeCell ref="A846:A847"/>
    <mergeCell ref="B846:B847"/>
    <mergeCell ref="C846:C847"/>
    <mergeCell ref="D846:D847"/>
    <mergeCell ref="E846:E847"/>
    <mergeCell ref="F846:F847"/>
    <mergeCell ref="A800:A801"/>
    <mergeCell ref="C800:C801"/>
    <mergeCell ref="A802:A803"/>
    <mergeCell ref="C802:C803"/>
    <mergeCell ref="A805:A806"/>
    <mergeCell ref="C805:C806"/>
    <mergeCell ref="B753:C753"/>
    <mergeCell ref="A781:F781"/>
    <mergeCell ref="A790:F790"/>
    <mergeCell ref="A792:A793"/>
    <mergeCell ref="B792:B793"/>
    <mergeCell ref="C792:C793"/>
    <mergeCell ref="D792:D793"/>
    <mergeCell ref="E792:E793"/>
    <mergeCell ref="F792:F793"/>
    <mergeCell ref="A688:A689"/>
    <mergeCell ref="C688:C689"/>
    <mergeCell ref="A719:F719"/>
    <mergeCell ref="A722:F722"/>
    <mergeCell ref="A724:A725"/>
    <mergeCell ref="B724:B725"/>
    <mergeCell ref="C724:C725"/>
    <mergeCell ref="D724:D725"/>
    <mergeCell ref="E724:E725"/>
    <mergeCell ref="F724:F725"/>
    <mergeCell ref="A677:A678"/>
    <mergeCell ref="C677:C678"/>
    <mergeCell ref="A679:A680"/>
    <mergeCell ref="C679:C680"/>
    <mergeCell ref="A682:A683"/>
    <mergeCell ref="C682:C683"/>
    <mergeCell ref="B610:C610"/>
    <mergeCell ref="A667:F667"/>
    <mergeCell ref="A669:A670"/>
    <mergeCell ref="B669:B670"/>
    <mergeCell ref="C669:C670"/>
    <mergeCell ref="D669:D670"/>
    <mergeCell ref="E669:E670"/>
    <mergeCell ref="F669:F670"/>
    <mergeCell ref="A547:A548"/>
    <mergeCell ref="C547:C548"/>
    <mergeCell ref="A576:F576"/>
    <mergeCell ref="A579:F579"/>
    <mergeCell ref="A581:A582"/>
    <mergeCell ref="B581:B582"/>
    <mergeCell ref="C581:C582"/>
    <mergeCell ref="D581:D582"/>
    <mergeCell ref="E581:E582"/>
    <mergeCell ref="F581:F582"/>
    <mergeCell ref="A536:A537"/>
    <mergeCell ref="C536:C537"/>
    <mergeCell ref="A538:A539"/>
    <mergeCell ref="C538:C539"/>
    <mergeCell ref="A541:A542"/>
    <mergeCell ref="C541:C542"/>
    <mergeCell ref="A528:A529"/>
    <mergeCell ref="B528:B529"/>
    <mergeCell ref="C528:C529"/>
    <mergeCell ref="D528:D529"/>
    <mergeCell ref="E528:E529"/>
    <mergeCell ref="F528:F529"/>
    <mergeCell ref="A409:A410"/>
    <mergeCell ref="C409:C410"/>
    <mergeCell ref="A439:F439"/>
    <mergeCell ref="A442:F442"/>
    <mergeCell ref="B478:C478"/>
    <mergeCell ref="A526:F526"/>
    <mergeCell ref="A398:A399"/>
    <mergeCell ref="C398:C399"/>
    <mergeCell ref="A400:A401"/>
    <mergeCell ref="C400:C401"/>
    <mergeCell ref="A403:A404"/>
    <mergeCell ref="C403:C404"/>
    <mergeCell ref="A390:A391"/>
    <mergeCell ref="B390:B391"/>
    <mergeCell ref="C390:C391"/>
    <mergeCell ref="D390:D391"/>
    <mergeCell ref="E390:E391"/>
    <mergeCell ref="F390:F391"/>
    <mergeCell ref="A298:A299"/>
    <mergeCell ref="C298:C299"/>
    <mergeCell ref="A319:F319"/>
    <mergeCell ref="A323:F323"/>
    <mergeCell ref="B359:C359"/>
    <mergeCell ref="A388:F388"/>
    <mergeCell ref="A287:A288"/>
    <mergeCell ref="C287:C288"/>
    <mergeCell ref="A289:A290"/>
    <mergeCell ref="C289:C290"/>
    <mergeCell ref="A292:A293"/>
    <mergeCell ref="C292:C293"/>
    <mergeCell ref="A279:A280"/>
    <mergeCell ref="B279:B280"/>
    <mergeCell ref="C279:C280"/>
    <mergeCell ref="D279:D280"/>
    <mergeCell ref="E279:E280"/>
    <mergeCell ref="F279:F280"/>
    <mergeCell ref="A152:A153"/>
    <mergeCell ref="C152:C153"/>
    <mergeCell ref="A173:F173"/>
    <mergeCell ref="A178:F178"/>
    <mergeCell ref="B214:C214"/>
    <mergeCell ref="A277:F277"/>
    <mergeCell ref="A143:A144"/>
    <mergeCell ref="C143:C144"/>
    <mergeCell ref="A146:A147"/>
    <mergeCell ref="C146:C147"/>
    <mergeCell ref="A24:A25"/>
    <mergeCell ref="C24:C25"/>
    <mergeCell ref="A40:F40"/>
    <mergeCell ref="A44:F44"/>
    <mergeCell ref="B80:C80"/>
    <mergeCell ref="A132:F132"/>
    <mergeCell ref="A4:F4"/>
    <mergeCell ref="A13:A14"/>
    <mergeCell ref="C13:C14"/>
    <mergeCell ref="A15:A16"/>
    <mergeCell ref="C15:C16"/>
    <mergeCell ref="A18:A19"/>
    <mergeCell ref="C18:C19"/>
    <mergeCell ref="A141:A142"/>
    <mergeCell ref="C141:C142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 Invest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cp:lastPrinted>2025-12-17T10:47:06Z</cp:lastPrinted>
  <dcterms:created xsi:type="dcterms:W3CDTF">2025-12-16T13:17:35Z</dcterms:created>
  <dcterms:modified xsi:type="dcterms:W3CDTF">2025-12-19T07:17:00Z</dcterms:modified>
</cp:coreProperties>
</file>