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Conta2025\Desktop\2025\Anexe buget 22.12.2025\"/>
    </mc:Choice>
  </mc:AlternateContent>
  <xr:revisionPtr revIDLastSave="0" documentId="13_ncr:1_{7FE1173D-2ACA-43A3-BB91-F7BDB26BA2C8}" xr6:coauthVersionLast="47" xr6:coauthVersionMax="47" xr10:uidLastSave="{00000000-0000-0000-0000-000000000000}"/>
  <bookViews>
    <workbookView xWindow="-120" yWindow="-120" windowWidth="29040" windowHeight="15720" xr2:uid="{099FA843-FEF1-4D77-8653-707E16710951}"/>
  </bookViews>
  <sheets>
    <sheet name="Bug 1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1" l="1"/>
  <c r="E9" i="1"/>
  <c r="E10" i="1"/>
  <c r="F631" i="1"/>
  <c r="F630" i="1"/>
  <c r="E630" i="1"/>
  <c r="D630" i="1"/>
  <c r="F629" i="1"/>
  <c r="F628" i="1"/>
  <c r="E628" i="1"/>
  <c r="F627" i="1"/>
  <c r="E627" i="1"/>
  <c r="E626" i="1"/>
  <c r="D626" i="1"/>
  <c r="F626" i="1" s="1"/>
  <c r="F624" i="1"/>
  <c r="F623" i="1"/>
  <c r="E623" i="1"/>
  <c r="F622" i="1"/>
  <c r="E621" i="1"/>
  <c r="F621" i="1" s="1"/>
  <c r="F620" i="1"/>
  <c r="F619" i="1"/>
  <c r="E619" i="1"/>
  <c r="E618" i="1" s="1"/>
  <c r="F615" i="1"/>
  <c r="F614" i="1" s="1"/>
  <c r="F613" i="1" s="1"/>
  <c r="E614" i="1"/>
  <c r="E613" i="1" s="1"/>
  <c r="E612" i="1" s="1"/>
  <c r="D614" i="1"/>
  <c r="D613" i="1"/>
  <c r="D609" i="1"/>
  <c r="F608" i="1"/>
  <c r="F603" i="1"/>
  <c r="F602" i="1"/>
  <c r="F601" i="1"/>
  <c r="F600" i="1"/>
  <c r="F599" i="1"/>
  <c r="E599" i="1"/>
  <c r="F597" i="1"/>
  <c r="F596" i="1" s="1"/>
  <c r="E596" i="1"/>
  <c r="E595" i="1" s="1"/>
  <c r="D596" i="1"/>
  <c r="F547" i="1"/>
  <c r="F546" i="1" s="1"/>
  <c r="F543" i="1" s="1"/>
  <c r="E546" i="1"/>
  <c r="D546" i="1"/>
  <c r="F545" i="1"/>
  <c r="E544" i="1"/>
  <c r="F544" i="1" s="1"/>
  <c r="D544" i="1"/>
  <c r="D543" i="1"/>
  <c r="F539" i="1"/>
  <c r="F538" i="1"/>
  <c r="E537" i="1"/>
  <c r="F537" i="1" s="1"/>
  <c r="E536" i="1"/>
  <c r="F536" i="1" s="1"/>
  <c r="D534" i="1"/>
  <c r="F533" i="1"/>
  <c r="F527" i="1"/>
  <c r="F526" i="1" s="1"/>
  <c r="E526" i="1"/>
  <c r="D526" i="1"/>
  <c r="F525" i="1"/>
  <c r="E524" i="1"/>
  <c r="E523" i="1" s="1"/>
  <c r="F473" i="1"/>
  <c r="F472" i="1"/>
  <c r="F471" i="1" s="1"/>
  <c r="E472" i="1"/>
  <c r="D472" i="1"/>
  <c r="E471" i="1"/>
  <c r="E470" i="1"/>
  <c r="E469" i="1" s="1"/>
  <c r="D466" i="1"/>
  <c r="F465" i="1"/>
  <c r="F459" i="1"/>
  <c r="E458" i="1"/>
  <c r="F458" i="1" s="1"/>
  <c r="E457" i="1"/>
  <c r="E455" i="1" s="1"/>
  <c r="F455" i="1" s="1"/>
  <c r="F400" i="1"/>
  <c r="F399" i="1"/>
  <c r="F398" i="1"/>
  <c r="F397" i="1"/>
  <c r="E397" i="1"/>
  <c r="F396" i="1"/>
  <c r="E396" i="1"/>
  <c r="D394" i="1"/>
  <c r="F393" i="1"/>
  <c r="E392" i="1"/>
  <c r="F392" i="1" s="1"/>
  <c r="F394" i="1" s="1"/>
  <c r="F389" i="1"/>
  <c r="F388" i="1"/>
  <c r="E388" i="1"/>
  <c r="F387" i="1"/>
  <c r="E387" i="1"/>
  <c r="F385" i="1"/>
  <c r="E385" i="1"/>
  <c r="F323" i="1"/>
  <c r="F322" i="1"/>
  <c r="F321" i="1"/>
  <c r="E320" i="1"/>
  <c r="F320" i="1" s="1"/>
  <c r="F319" i="1"/>
  <c r="F318" i="1"/>
  <c r="E318" i="1"/>
  <c r="F317" i="1"/>
  <c r="F316" i="1"/>
  <c r="F315" i="1"/>
  <c r="F314" i="1"/>
  <c r="F313" i="1"/>
  <c r="E313" i="1"/>
  <c r="F312" i="1"/>
  <c r="E312" i="1"/>
  <c r="E311" i="1" s="1"/>
  <c r="F308" i="1"/>
  <c r="E307" i="1"/>
  <c r="E304" i="1" s="1"/>
  <c r="F306" i="1"/>
  <c r="F305" i="1"/>
  <c r="E305" i="1"/>
  <c r="D302" i="1"/>
  <c r="F301" i="1"/>
  <c r="F296" i="1"/>
  <c r="F295" i="1"/>
  <c r="E294" i="1"/>
  <c r="F294" i="1" s="1"/>
  <c r="E293" i="1"/>
  <c r="E291" i="1" s="1"/>
  <c r="F291" i="1" s="1"/>
  <c r="F249" i="1"/>
  <c r="F248" i="1"/>
  <c r="E248" i="1"/>
  <c r="F247" i="1"/>
  <c r="F246" i="1"/>
  <c r="F245" i="1"/>
  <c r="F244" i="1"/>
  <c r="F243" i="1"/>
  <c r="E243" i="1"/>
  <c r="F242" i="1"/>
  <c r="E242" i="1"/>
  <c r="E241" i="1" s="1"/>
  <c r="F238" i="1"/>
  <c r="F237" i="1"/>
  <c r="F236" i="1"/>
  <c r="E236" i="1"/>
  <c r="F235" i="1"/>
  <c r="F234" i="1"/>
  <c r="F233" i="1"/>
  <c r="E233" i="1"/>
  <c r="E232" i="1" s="1"/>
  <c r="D230" i="1"/>
  <c r="F229" i="1"/>
  <c r="F224" i="1"/>
  <c r="F223" i="1"/>
  <c r="E223" i="1"/>
  <c r="F222" i="1"/>
  <c r="E222" i="1"/>
  <c r="F220" i="1"/>
  <c r="F219" i="1"/>
  <c r="F218" i="1"/>
  <c r="E218" i="1"/>
  <c r="E217" i="1" s="1"/>
  <c r="F173" i="1"/>
  <c r="F172" i="1"/>
  <c r="F171" i="1"/>
  <c r="F170" i="1"/>
  <c r="F169" i="1"/>
  <c r="E169" i="1"/>
  <c r="F168" i="1"/>
  <c r="E167" i="1"/>
  <c r="F167" i="1" s="1"/>
  <c r="D167" i="1"/>
  <c r="F166" i="1"/>
  <c r="F165" i="1"/>
  <c r="F164" i="1"/>
  <c r="F163" i="1"/>
  <c r="F162" i="1"/>
  <c r="E162" i="1"/>
  <c r="E161" i="1" s="1"/>
  <c r="D156" i="1"/>
  <c r="F155" i="1"/>
  <c r="F150" i="1"/>
  <c r="E149" i="1"/>
  <c r="F149" i="1" s="1"/>
  <c r="F148" i="1"/>
  <c r="E147" i="1"/>
  <c r="D147" i="1"/>
  <c r="F147" i="1" s="1"/>
  <c r="E146" i="1"/>
  <c r="F146" i="1" s="1"/>
  <c r="E144" i="1"/>
  <c r="F144" i="1" s="1"/>
  <c r="F106" i="1"/>
  <c r="F105" i="1"/>
  <c r="E105" i="1"/>
  <c r="F104" i="1"/>
  <c r="F103" i="1"/>
  <c r="F102" i="1"/>
  <c r="E102" i="1"/>
  <c r="F101" i="1"/>
  <c r="F100" i="1"/>
  <c r="F99" i="1"/>
  <c r="E98" i="1"/>
  <c r="E97" i="1" s="1"/>
  <c r="D92" i="1"/>
  <c r="F91" i="1"/>
  <c r="F86" i="1"/>
  <c r="F85" i="1"/>
  <c r="E85" i="1"/>
  <c r="D85" i="1"/>
  <c r="F84" i="1"/>
  <c r="F83" i="1"/>
  <c r="E82" i="1"/>
  <c r="E81" i="1" s="1"/>
  <c r="F27" i="1"/>
  <c r="E26" i="1"/>
  <c r="D26" i="1"/>
  <c r="F26" i="1" s="1"/>
  <c r="E25" i="1"/>
  <c r="F25" i="1" s="1"/>
  <c r="E24" i="1"/>
  <c r="E23" i="1" s="1"/>
  <c r="D20" i="1"/>
  <c r="F18" i="1"/>
  <c r="F13" i="1"/>
  <c r="F12" i="1"/>
  <c r="E12" i="1"/>
  <c r="F11" i="1"/>
  <c r="F9" i="1"/>
  <c r="E7" i="1" l="1"/>
  <c r="F7" i="1" s="1"/>
  <c r="E215" i="1"/>
  <c r="F215" i="1" s="1"/>
  <c r="F217" i="1"/>
  <c r="F523" i="1"/>
  <c r="E521" i="1"/>
  <c r="F521" i="1" s="1"/>
  <c r="E160" i="1"/>
  <c r="F161" i="1"/>
  <c r="E310" i="1"/>
  <c r="F310" i="1" s="1"/>
  <c r="F311" i="1"/>
  <c r="E617" i="1"/>
  <c r="F617" i="1" s="1"/>
  <c r="F618" i="1"/>
  <c r="F469" i="1"/>
  <c r="E464" i="1"/>
  <c r="F464" i="1" s="1"/>
  <c r="F466" i="1" s="1"/>
  <c r="F81" i="1"/>
  <c r="E79" i="1"/>
  <c r="F79" i="1" s="1"/>
  <c r="F97" i="1"/>
  <c r="E96" i="1"/>
  <c r="F23" i="1"/>
  <c r="E17" i="1"/>
  <c r="F232" i="1"/>
  <c r="E228" i="1"/>
  <c r="F228" i="1" s="1"/>
  <c r="F230" i="1" s="1"/>
  <c r="E240" i="1"/>
  <c r="F240" i="1" s="1"/>
  <c r="F241" i="1"/>
  <c r="E300" i="1"/>
  <c r="F300" i="1" s="1"/>
  <c r="F302" i="1" s="1"/>
  <c r="F304" i="1"/>
  <c r="E593" i="1"/>
  <c r="F593" i="1" s="1"/>
  <c r="F595" i="1"/>
  <c r="F612" i="1"/>
  <c r="E611" i="1"/>
  <c r="F24" i="1"/>
  <c r="F82" i="1"/>
  <c r="F98" i="1"/>
  <c r="F293" i="1"/>
  <c r="F307" i="1"/>
  <c r="F457" i="1"/>
  <c r="F470" i="1"/>
  <c r="F524" i="1"/>
  <c r="E543" i="1"/>
  <c r="E542" i="1" s="1"/>
  <c r="E607" i="1" l="1"/>
  <c r="F607" i="1" s="1"/>
  <c r="F609" i="1" s="1"/>
  <c r="F611" i="1"/>
  <c r="E20" i="1"/>
  <c r="F17" i="1"/>
  <c r="F20" i="1" s="1"/>
  <c r="E95" i="1"/>
  <c r="F96" i="1"/>
  <c r="E541" i="1"/>
  <c r="F542" i="1"/>
  <c r="E159" i="1"/>
  <c r="F160" i="1"/>
  <c r="F541" i="1" l="1"/>
  <c r="E532" i="1"/>
  <c r="F532" i="1" s="1"/>
  <c r="F534" i="1" s="1"/>
  <c r="E154" i="1"/>
  <c r="F159" i="1"/>
  <c r="F95" i="1"/>
  <c r="E90" i="1"/>
  <c r="F90" i="1" l="1"/>
  <c r="F92" i="1" s="1"/>
  <c r="E92" i="1"/>
  <c r="E156" i="1"/>
  <c r="F154" i="1"/>
  <c r="F15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Conta2025</author>
  </authors>
  <commentList>
    <comment ref="E472" authorId="0" shapeId="0" xr:uid="{073C9F37-750D-4F0E-A04F-9B73A496C078}">
      <text>
        <r>
          <rPr>
            <b/>
            <sz val="9"/>
            <color indexed="81"/>
            <rFont val="Tahoma"/>
            <family val="2"/>
          </rPr>
          <t>Conta2025:</t>
        </r>
        <r>
          <rPr>
            <sz val="9"/>
            <color indexed="81"/>
            <rFont val="Tahoma"/>
            <family val="2"/>
          </rPr>
          <t xml:space="preserve">
</t>
        </r>
      </text>
    </comment>
    <comment ref="E546" authorId="0" shapeId="0" xr:uid="{69F37834-55C4-4D9A-A9F5-301B0318C01F}">
      <text>
        <r>
          <rPr>
            <b/>
            <sz val="9"/>
            <color indexed="81"/>
            <rFont val="Tahoma"/>
            <family val="2"/>
          </rPr>
          <t>Conta2025:</t>
        </r>
        <r>
          <rPr>
            <sz val="9"/>
            <color indexed="81"/>
            <rFont val="Tahoma"/>
            <family val="2"/>
          </rPr>
          <t xml:space="preserve">
</t>
        </r>
      </text>
    </comment>
  </commentList>
</comments>
</file>

<file path=xl/sharedStrings.xml><?xml version="1.0" encoding="utf-8"?>
<sst xmlns="http://schemas.openxmlformats.org/spreadsheetml/2006/main" count="507" uniqueCount="155">
  <si>
    <t>U.A.T ORAȘ TÂRGU CĂRBUNEȘTI</t>
  </si>
  <si>
    <t xml:space="preserve">                   Anexa nr. 2 la Proiectul de hotărâre nr. ..... din .....12.2025</t>
  </si>
  <si>
    <t>JUDETUL GORJ</t>
  </si>
  <si>
    <t xml:space="preserve"> </t>
  </si>
  <si>
    <t>CUI : 4898681</t>
  </si>
  <si>
    <t xml:space="preserve">         Bugetul de venituri și cheltuieli al instituțiilor publice și activităților finanțate integral sau parțial din venituri proprii , pe anul 2025</t>
  </si>
  <si>
    <t>mii lei</t>
  </si>
  <si>
    <t>Nr. Crt</t>
  </si>
  <si>
    <t>Denumire indicator</t>
  </si>
  <si>
    <t>Cod indicator</t>
  </si>
  <si>
    <t>Buget rectificat prin HCL nr. 105 din 08.12.2025</t>
  </si>
  <si>
    <t>Influențe trim IV</t>
  </si>
  <si>
    <t>Buget rectificat prin HCL nr. ..... din .....12.2025</t>
  </si>
  <si>
    <t xml:space="preserve">VENITURI </t>
  </si>
  <si>
    <t>I.</t>
  </si>
  <si>
    <t>Clubul Sportiv „Gilortul” Târgu Cărbunești</t>
  </si>
  <si>
    <t>37.10.</t>
  </si>
  <si>
    <t>Donații și sponsorizări</t>
  </si>
  <si>
    <t>37.10.01</t>
  </si>
  <si>
    <t>Subvenții de la alte administrații</t>
  </si>
  <si>
    <t>43.10.</t>
  </si>
  <si>
    <t>Subvenții pentru instituții publice</t>
  </si>
  <si>
    <t>43.10.09</t>
  </si>
  <si>
    <t>CHELTUIELI</t>
  </si>
  <si>
    <t>CHELTUIELI DIN VENITURI PROPRII ȘI SUBVENȚII</t>
  </si>
  <si>
    <t>Excedent an 2024</t>
  </si>
  <si>
    <t>TOTAL CHELTUIELI</t>
  </si>
  <si>
    <t>II.</t>
  </si>
  <si>
    <t>67.10.</t>
  </si>
  <si>
    <t>Sport</t>
  </si>
  <si>
    <t>67.10.05.01</t>
  </si>
  <si>
    <t>Bunruri și servicii</t>
  </si>
  <si>
    <t>Titlul 20:</t>
  </si>
  <si>
    <t>Alte cheltuieli</t>
  </si>
  <si>
    <t>20.30.</t>
  </si>
  <si>
    <t>Alte cheltuieli cu bunuri și servicii</t>
  </si>
  <si>
    <t>20.30.30</t>
  </si>
  <si>
    <t xml:space="preserve">      PRIMAR, </t>
  </si>
  <si>
    <t xml:space="preserve">    ȘEF SERVICIU,</t>
  </si>
  <si>
    <t>BIRĂU DĂNUȚ</t>
  </si>
  <si>
    <t>BORCAN ALIN PAUL</t>
  </si>
  <si>
    <t xml:space="preserve">                   Anexa nr. 2 la HCL  nr. 105 din 08.12.2025</t>
  </si>
  <si>
    <t>Buget rectificat prin HCL nr.  93 din 12.11.2025</t>
  </si>
  <si>
    <t>Spitalul de Urgență Târgu Cărbunești</t>
  </si>
  <si>
    <t>Venituri din prestări servicii și alte activități</t>
  </si>
  <si>
    <t>Venituri din contractele încheiate cu casele de asigurări sociale de sănătate</t>
  </si>
  <si>
    <t>Venituri din contractele încheiate cu direcțiile de sănătate publică din sume alocate de la bugetul de stat</t>
  </si>
  <si>
    <t>Transferuri voluntare, altele decât subvențiile</t>
  </si>
  <si>
    <t>66.10.</t>
  </si>
  <si>
    <t>Spitale generale</t>
  </si>
  <si>
    <t>66.10.06.01</t>
  </si>
  <si>
    <t>Încălzit, iluminat și forță motrică</t>
  </si>
  <si>
    <t>Piese de schimb</t>
  </si>
  <si>
    <t>Alte bunuri și servicii pentru întreținere și funcționare</t>
  </si>
  <si>
    <t>Bunuri de natura obiectelor de inventar</t>
  </si>
  <si>
    <t>Lenjerie și accesorii de pat</t>
  </si>
  <si>
    <t>Pregătire profesională</t>
  </si>
  <si>
    <t>Chirii</t>
  </si>
  <si>
    <t xml:space="preserve">   PREȘEDINTE DE ȘEDINȚĂ, </t>
  </si>
  <si>
    <t xml:space="preserve">     CONTRASEMNEAZĂ,</t>
  </si>
  <si>
    <t xml:space="preserve">    PETRICĂ MIHAI-DANIEL</t>
  </si>
  <si>
    <t xml:space="preserve">      SECRETAR GENERAL,</t>
  </si>
  <si>
    <t>Jr. VLĂDUȚ GRIGORE ALIN</t>
  </si>
  <si>
    <t>Anexa nr. 2 la HCL  nr. 93  din 12.11.2025</t>
  </si>
  <si>
    <t>Buget rectificat prin HCL nr.  80 din 27.10.2025</t>
  </si>
  <si>
    <t>Alte venituri din prestări servicii și alte activități</t>
  </si>
  <si>
    <t>33.10.50</t>
  </si>
  <si>
    <t>Cheltuieli de personal</t>
  </si>
  <si>
    <t>Titlul 10:</t>
  </si>
  <si>
    <t>Salarii de bază</t>
  </si>
  <si>
    <t>Spor condiții deosebite</t>
  </si>
  <si>
    <t>Alte sporuri</t>
  </si>
  <si>
    <t>Indemnizație de hrană</t>
  </si>
  <si>
    <t>Contribuții angajator</t>
  </si>
  <si>
    <t>Contribuție asiguratorie de muncă 2.25%</t>
  </si>
  <si>
    <t>Hrană pentru oameni</t>
  </si>
  <si>
    <t>Deplasări interne, detașari, transferări</t>
  </si>
  <si>
    <t xml:space="preserve">Alte cheltuieli cu bunuri și servicii </t>
  </si>
  <si>
    <t>Anexa nr. 2 la HCL  nr. 80 din  27.10.2025</t>
  </si>
  <si>
    <t>Buget rectificat prin HCL nr. 73 din 24.09.2025</t>
  </si>
  <si>
    <t>ALOCĂRI DIN SUME PNRR AFERENTE ASISTENȚEI FINANCIARE NERAMBURSABILE</t>
  </si>
  <si>
    <t>Fonduri europene nerabursabile</t>
  </si>
  <si>
    <t>42.88.01</t>
  </si>
  <si>
    <t>Sume aferente TVA</t>
  </si>
  <si>
    <t>42.88.03</t>
  </si>
  <si>
    <t>II</t>
  </si>
  <si>
    <t>Proiecte cu finanțare din sumele reprezentând asistență financiară nerambursabilă</t>
  </si>
  <si>
    <t>Titlul 60:</t>
  </si>
  <si>
    <t>Fonduri europene nerambursabile</t>
  </si>
  <si>
    <t>Cheltuieli de capital</t>
  </si>
  <si>
    <t>Titlul 70:</t>
  </si>
  <si>
    <t>Mașini, echipamente și mijloace de transport</t>
  </si>
  <si>
    <t>Alte active fixe</t>
  </si>
  <si>
    <t>Anexa nr. 2 la  HCL  nr. 73 din 24.09.2025</t>
  </si>
  <si>
    <t>Buget rectificat prin HCL nr. 66 din 28.08.2025</t>
  </si>
  <si>
    <t>Influențe trim III</t>
  </si>
  <si>
    <t>SUBVENȚII DE LA ADMINISTRAȚII</t>
  </si>
  <si>
    <t>Subvenții de la bugetele locale pentru finanțarea cheltuielilor curente din domeniul sănătății</t>
  </si>
  <si>
    <t>43.10.10</t>
  </si>
  <si>
    <t>Subvenții de la bugetele locale pentru finanțarea cheltuielilor de capital din domeniul sănătății</t>
  </si>
  <si>
    <t>43.10.14</t>
  </si>
  <si>
    <t>Bunuri și servicii</t>
  </si>
  <si>
    <t>Reparații curente</t>
  </si>
  <si>
    <t>Construcții „Execuție secții de chirurgie și psihiatrie”</t>
  </si>
  <si>
    <t>Poștă, telecomunicații, radio, tv, internet</t>
  </si>
  <si>
    <t>Deplasări, detașări, transferări</t>
  </si>
  <si>
    <t>Alte cheltuieli cu  bunuri și servicii</t>
  </si>
  <si>
    <t>MUNTEANU MARIAN-ION</t>
  </si>
  <si>
    <t>Anexa nr. 2 la HCL  nr. 66 din 28.08.2025</t>
  </si>
  <si>
    <t>Buget rectificat prin HCL nr. 53 din 24.07.2025</t>
  </si>
  <si>
    <t>Venituri din prestări servicii și activități</t>
  </si>
  <si>
    <t>33.10.</t>
  </si>
  <si>
    <t>33.10.21</t>
  </si>
  <si>
    <t>Alte drepturi salariale în bani</t>
  </si>
  <si>
    <t>Contribuții de asigurări sociale de stat</t>
  </si>
  <si>
    <t>Anexa nr. 2 la HCL nr. 53 din 24.07.2025</t>
  </si>
  <si>
    <t>Buget aprobat prin HCL nr. 47 din 27.06.2025</t>
  </si>
  <si>
    <t>Clubul sportic „Gilortul„Târgu Cărbunești</t>
  </si>
  <si>
    <t>I</t>
  </si>
  <si>
    <t>Anexa nr. 2 la HCL nr.47 din 27.06.2025</t>
  </si>
  <si>
    <t>Buget inițial aprobat prin HCL nr.40 din 27.05.2025</t>
  </si>
  <si>
    <t>Influențe trim II</t>
  </si>
  <si>
    <t>Buget rectificat prin HCL nr. 47 din 27.06.2025</t>
  </si>
  <si>
    <t>Venituri din prestări servicii și alte actvități</t>
  </si>
  <si>
    <t>Active nefinanciare</t>
  </si>
  <si>
    <t>Titlul  71:</t>
  </si>
  <si>
    <t>Deplasări interne, detașări, transferări</t>
  </si>
  <si>
    <t>20.06.01</t>
  </si>
  <si>
    <t>CIORA CONSTANTIN-DOREL</t>
  </si>
  <si>
    <t xml:space="preserve">         Anexa nr. 2 la HCL nr. ...….... din 27.05.2025</t>
  </si>
  <si>
    <t>Buget inițial aprobat prin HCL nr.18 din 26.03.2025</t>
  </si>
  <si>
    <t>Buget rectificat prin HCL nr. ...... din 27.05.2025</t>
  </si>
  <si>
    <t>Școala Gimnazială nr. 1 George Uscătescu</t>
  </si>
  <si>
    <t>Venituri din contracte încheiate cu casele de asigurări sociale de sănătate</t>
  </si>
  <si>
    <t>Subvenții de la bugetul de stat către instituții publice finanțate parțial sau integral din venituri proprii necesare susținerii derulării proiectelor finanțate din fonduri externe nerambursabile (FEN) postaderare, aferete perioadei de programare 2014-2020</t>
  </si>
  <si>
    <t>Alte sume primite din fonduri de la Uniunea Europeană pentru programele operaționale finanțate din cadrul financiar 2014-2020</t>
  </si>
  <si>
    <t>ÎNVĂȚĂMÂNT</t>
  </si>
  <si>
    <t>65.10.</t>
  </si>
  <si>
    <t>Internate și cantine</t>
  </si>
  <si>
    <t>65.10.11.03</t>
  </si>
  <si>
    <t>Titlul 20</t>
  </si>
  <si>
    <t xml:space="preserve"> Bunuri și servicii</t>
  </si>
  <si>
    <t>Piese schimb</t>
  </si>
  <si>
    <t>Alte obiecte de inventar</t>
  </si>
  <si>
    <t>III</t>
  </si>
  <si>
    <t xml:space="preserve"> Administrația Pieții</t>
  </si>
  <si>
    <t>***</t>
  </si>
  <si>
    <t xml:space="preserve">Servicii și dezvoltare publică </t>
  </si>
  <si>
    <t xml:space="preserve">Plăți efectuate în anii precedenți și recuperate în anul curent </t>
  </si>
  <si>
    <t>Titlul 85:</t>
  </si>
  <si>
    <t>Plăți efectuate în anii precedenți și recuperate în anul curent - secțiune de funcționare</t>
  </si>
  <si>
    <t xml:space="preserve">           PREȘEDINTE DE ȘEDINȚĂ, </t>
  </si>
  <si>
    <t xml:space="preserve">  PREȘEDINTE DE ȘEDINȚĂ, </t>
  </si>
  <si>
    <t xml:space="preserve">     CIORA CONSTANTIN-DOREL</t>
  </si>
  <si>
    <t xml:space="preserve">          ARDELEAN 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</si>
</sst>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Aptos Narrow"/>
      <family val="2"/>
      <scheme val="minor"/>
    </font>
    <font>
      <b/>
      <sz val="11"/>
      <color theme="1"/>
      <name val="Aptos Narrow"/>
      <family val="2"/>
      <scheme val="minor"/>
    </font>
    <font>
      <sz val="12"/>
      <name val="Times New Roman"/>
      <family val="1"/>
    </font>
    <font>
      <sz val="12"/>
      <color theme="1"/>
      <name val="Times New Roman"/>
      <family val="1"/>
    </font>
    <font>
      <sz val="12"/>
      <color theme="1"/>
      <name val="Aptos Narrow"/>
      <family val="2"/>
      <scheme val="minor"/>
    </font>
    <font>
      <sz val="11"/>
      <color theme="1"/>
      <name val="Times New Roman"/>
      <family val="1"/>
      <charset val="238"/>
    </font>
    <font>
      <b/>
      <sz val="12"/>
      <name val="Times New Roman"/>
      <family val="1"/>
    </font>
    <font>
      <b/>
      <sz val="12"/>
      <name val="Times New Roman"/>
      <family val="1"/>
      <charset val="238"/>
    </font>
    <font>
      <b/>
      <sz val="10"/>
      <name val="Times New Roman"/>
      <family val="1"/>
    </font>
    <font>
      <b/>
      <i/>
      <sz val="9"/>
      <color indexed="8"/>
      <name val="Times New Roman"/>
      <family val="1"/>
      <charset val="238"/>
    </font>
    <font>
      <b/>
      <i/>
      <sz val="9"/>
      <color indexed="8"/>
      <name val="Times New Roman"/>
      <family val="1"/>
    </font>
    <font>
      <b/>
      <sz val="10"/>
      <color theme="1"/>
      <name val="Times New Roman"/>
      <family val="1"/>
    </font>
    <font>
      <b/>
      <sz val="11"/>
      <color theme="1"/>
      <name val="Times New Roman"/>
      <family val="1"/>
    </font>
    <font>
      <b/>
      <sz val="11"/>
      <color indexed="8"/>
      <name val="Times New Roman"/>
      <family val="1"/>
    </font>
    <font>
      <b/>
      <i/>
      <sz val="11"/>
      <color indexed="8"/>
      <name val="Times New Roman"/>
      <family val="1"/>
    </font>
    <font>
      <b/>
      <i/>
      <sz val="10"/>
      <color theme="1"/>
      <name val="Times New Roman"/>
      <family val="1"/>
    </font>
    <font>
      <b/>
      <i/>
      <sz val="11"/>
      <color theme="1"/>
      <name val="Times New Roman"/>
      <family val="1"/>
    </font>
    <font>
      <sz val="10"/>
      <color theme="1"/>
      <name val="Times New Roman"/>
      <family val="1"/>
    </font>
    <font>
      <sz val="11"/>
      <color theme="1"/>
      <name val="Times New Roman"/>
      <family val="1"/>
    </font>
    <font>
      <sz val="11"/>
      <color indexed="8"/>
      <name val="Times New Roman"/>
      <family val="1"/>
    </font>
    <font>
      <sz val="10.55"/>
      <color theme="1"/>
      <name val="Aptos Narrow"/>
      <family val="2"/>
      <scheme val="minor"/>
    </font>
    <font>
      <b/>
      <sz val="10.55"/>
      <color theme="1"/>
      <name val="Times New Roman"/>
      <family val="1"/>
    </font>
    <font>
      <b/>
      <sz val="10.55"/>
      <name val="Times New Roman"/>
      <family val="1"/>
    </font>
    <font>
      <b/>
      <sz val="11"/>
      <name val="Times New Roman"/>
      <family val="1"/>
    </font>
    <font>
      <sz val="10.55"/>
      <color theme="1"/>
      <name val="Times New Roman"/>
      <family val="1"/>
    </font>
    <font>
      <sz val="11"/>
      <name val="Times New Roman"/>
      <family val="1"/>
    </font>
    <font>
      <b/>
      <sz val="10.55"/>
      <color indexed="8"/>
      <name val="Times New Roman"/>
      <family val="1"/>
    </font>
    <font>
      <b/>
      <i/>
      <sz val="10.55"/>
      <color theme="1"/>
      <name val="Times New Roman"/>
      <family val="1"/>
    </font>
    <font>
      <b/>
      <i/>
      <sz val="10.55"/>
      <name val="Times New Roman"/>
      <family val="1"/>
    </font>
    <font>
      <b/>
      <i/>
      <sz val="10.55"/>
      <color indexed="8"/>
      <name val="Times New Roman"/>
      <family val="1"/>
    </font>
    <font>
      <b/>
      <i/>
      <sz val="10.55"/>
      <color theme="1"/>
      <name val="Aptos Narrow"/>
      <family val="2"/>
      <scheme val="minor"/>
    </font>
    <font>
      <sz val="10.55"/>
      <name val="Times New Roman"/>
      <family val="1"/>
    </font>
    <font>
      <sz val="10.55"/>
      <color indexed="8"/>
      <name val="Times New Roman"/>
      <family val="1"/>
    </font>
    <font>
      <b/>
      <i/>
      <sz val="8"/>
      <color indexed="8"/>
      <name val="Times New Roman"/>
      <family val="1"/>
    </font>
    <font>
      <sz val="10"/>
      <name val="Times New Roman"/>
      <family val="1"/>
    </font>
    <font>
      <b/>
      <sz val="10.55"/>
      <color theme="1"/>
      <name val="Aptos Narrow"/>
      <family val="2"/>
      <scheme val="minor"/>
    </font>
    <font>
      <b/>
      <i/>
      <sz val="10"/>
      <color indexed="8"/>
      <name val="Times New Roman"/>
      <family val="1"/>
    </font>
    <font>
      <b/>
      <i/>
      <sz val="11"/>
      <name val="Times New Roman"/>
      <family val="1"/>
    </font>
    <font>
      <b/>
      <i/>
      <sz val="10"/>
      <name val="Times New Roman"/>
      <family val="1"/>
    </font>
    <font>
      <sz val="10"/>
      <color indexed="8"/>
      <name val="Times New Roman"/>
      <family val="1"/>
    </font>
    <font>
      <b/>
      <sz val="10"/>
      <color indexed="8"/>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cellStyleXfs>
  <cellXfs count="123">
    <xf numFmtId="0" fontId="0" fillId="0" borderId="0" xfId="0"/>
    <xf numFmtId="0" fontId="2" fillId="0" borderId="0" xfId="0" applyFont="1"/>
    <xf numFmtId="0" fontId="3" fillId="0" borderId="0" xfId="0" applyFont="1"/>
    <xf numFmtId="0" fontId="4" fillId="0" borderId="0" xfId="0" applyFont="1"/>
    <xf numFmtId="0" fontId="5" fillId="0" borderId="0" xfId="0" applyFont="1" applyAlignment="1">
      <alignment horizontal="center"/>
    </xf>
    <xf numFmtId="0" fontId="7" fillId="0" borderId="0" xfId="0" applyFont="1"/>
    <xf numFmtId="0" fontId="8" fillId="0" borderId="1" xfId="0" applyFont="1" applyBorder="1" applyAlignment="1">
      <alignment vertical="center" wrapText="1"/>
    </xf>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1" xfId="0" applyFont="1" applyBorder="1" applyAlignment="1">
      <alignment vertical="center" wrapText="1"/>
    </xf>
    <xf numFmtId="0" fontId="12" fillId="0" borderId="1" xfId="0" applyFont="1" applyBorder="1" applyAlignment="1">
      <alignment horizontal="center" wrapText="1"/>
    </xf>
    <xf numFmtId="2" fontId="13" fillId="0" borderId="1" xfId="0" applyNumberFormat="1" applyFont="1" applyBorder="1" applyAlignment="1">
      <alignment horizontal="center" wrapText="1"/>
    </xf>
    <xf numFmtId="2" fontId="12" fillId="0" borderId="1" xfId="0" applyNumberFormat="1" applyFont="1" applyBorder="1" applyAlignment="1">
      <alignment horizontal="center" wrapText="1"/>
    </xf>
    <xf numFmtId="2" fontId="14" fillId="0" borderId="1" xfId="0" applyNumberFormat="1" applyFont="1" applyBorder="1" applyAlignment="1">
      <alignment horizontal="center" wrapText="1"/>
    </xf>
    <xf numFmtId="0" fontId="12" fillId="0" borderId="1" xfId="0" applyFont="1" applyBorder="1" applyAlignment="1">
      <alignment vertical="center" wrapText="1"/>
    </xf>
    <xf numFmtId="0" fontId="13" fillId="0" borderId="1" xfId="0" applyFont="1" applyBorder="1" applyAlignment="1">
      <alignment horizontal="center" wrapText="1"/>
    </xf>
    <xf numFmtId="4" fontId="12" fillId="0" borderId="1" xfId="0" applyNumberFormat="1" applyFont="1" applyBorder="1" applyAlignment="1">
      <alignment horizontal="center" wrapText="1"/>
    </xf>
    <xf numFmtId="0" fontId="14" fillId="0" borderId="1" xfId="0" applyFont="1" applyBorder="1" applyAlignment="1">
      <alignment horizontal="center" wrapText="1"/>
    </xf>
    <xf numFmtId="0" fontId="12" fillId="0" borderId="1" xfId="0" applyFont="1" applyBorder="1" applyAlignment="1">
      <alignment horizontal="center" vertical="center" wrapText="1"/>
    </xf>
    <xf numFmtId="2" fontId="13"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0" fontId="15" fillId="0" borderId="1" xfId="0" applyFont="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2" fontId="14" fillId="0" borderId="1" xfId="0" applyNumberFormat="1" applyFont="1" applyBorder="1" applyAlignment="1">
      <alignment horizontal="center" vertical="center" wrapText="1"/>
    </xf>
    <xf numFmtId="0" fontId="17" fillId="0" borderId="1"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2" fontId="19" fillId="0" borderId="1" xfId="0" applyNumberFormat="1" applyFont="1" applyBorder="1" applyAlignment="1">
      <alignment horizontal="center" vertical="center" wrapText="1"/>
    </xf>
    <xf numFmtId="2" fontId="18" fillId="0" borderId="1" xfId="0" applyNumberFormat="1" applyFont="1" applyBorder="1" applyAlignment="1">
      <alignment horizontal="center" vertical="center" wrapText="1"/>
    </xf>
    <xf numFmtId="0" fontId="11"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horizontal="center" wrapText="1"/>
    </xf>
    <xf numFmtId="0" fontId="13" fillId="0" borderId="0" xfId="0" applyFont="1" applyAlignment="1">
      <alignment horizontal="center" wrapText="1"/>
    </xf>
    <xf numFmtId="4" fontId="12" fillId="0" borderId="0" xfId="0" applyNumberFormat="1" applyFont="1" applyAlignment="1">
      <alignment horizontal="center" wrapText="1"/>
    </xf>
    <xf numFmtId="0" fontId="14" fillId="0" borderId="0" xfId="0" applyFont="1" applyAlignment="1">
      <alignment horizontal="center" wrapText="1"/>
    </xf>
    <xf numFmtId="0" fontId="20" fillId="0" borderId="1" xfId="0" applyFont="1" applyBorder="1" applyAlignment="1">
      <alignment vertical="center" wrapText="1"/>
    </xf>
    <xf numFmtId="0" fontId="21" fillId="0" borderId="1" xfId="0" applyFont="1" applyBorder="1" applyAlignment="1">
      <alignment vertical="center" wrapText="1"/>
    </xf>
    <xf numFmtId="0" fontId="22" fillId="0" borderId="1" xfId="0" applyFont="1" applyBorder="1" applyAlignment="1">
      <alignment vertical="center" wrapText="1"/>
    </xf>
    <xf numFmtId="0" fontId="23" fillId="0" borderId="1" xfId="0" applyFont="1" applyBorder="1" applyAlignment="1">
      <alignment horizontal="center" vertical="center" wrapText="1"/>
    </xf>
    <xf numFmtId="0" fontId="13" fillId="0" borderId="1" xfId="0" applyFont="1" applyBorder="1" applyAlignment="1">
      <alignment horizontal="center" vertical="center" wrapText="1"/>
    </xf>
    <xf numFmtId="4" fontId="13" fillId="0" borderId="1" xfId="0" applyNumberFormat="1" applyFont="1" applyBorder="1" applyAlignment="1">
      <alignment horizontal="center" vertical="center" wrapText="1"/>
    </xf>
    <xf numFmtId="0" fontId="24" fillId="0" borderId="1" xfId="0" applyFont="1" applyBorder="1" applyAlignment="1">
      <alignment vertical="center" wrapText="1"/>
    </xf>
    <xf numFmtId="0" fontId="25" fillId="0" borderId="1" xfId="0" applyFont="1" applyBorder="1" applyAlignment="1">
      <alignment horizontal="center" vertical="center" wrapText="1"/>
    </xf>
    <xf numFmtId="0" fontId="22" fillId="0" borderId="1" xfId="0" applyFont="1" applyBorder="1" applyAlignment="1">
      <alignment horizontal="center" vertical="center" wrapText="1"/>
    </xf>
    <xf numFmtId="4" fontId="26" fillId="0" borderId="1" xfId="0" applyNumberFormat="1" applyFont="1" applyBorder="1" applyAlignment="1">
      <alignment horizontal="center" vertical="center" wrapText="1"/>
    </xf>
    <xf numFmtId="4" fontId="21" fillId="0" borderId="1" xfId="0" applyNumberFormat="1" applyFont="1" applyBorder="1" applyAlignment="1">
      <alignment horizontal="center" vertical="center" wrapText="1"/>
    </xf>
    <xf numFmtId="0" fontId="27" fillId="0" borderId="1" xfId="0" applyFont="1" applyBorder="1" applyAlignment="1">
      <alignment vertical="center" wrapText="1"/>
    </xf>
    <xf numFmtId="0" fontId="28" fillId="0" borderId="1" xfId="0" applyFont="1" applyBorder="1" applyAlignment="1">
      <alignment horizontal="center" vertical="center" wrapText="1"/>
    </xf>
    <xf numFmtId="4" fontId="29" fillId="0" borderId="1" xfId="0" applyNumberFormat="1" applyFont="1" applyBorder="1" applyAlignment="1">
      <alignment horizontal="center" vertical="center" wrapText="1"/>
    </xf>
    <xf numFmtId="4" fontId="27" fillId="0" borderId="1" xfId="0" applyNumberFormat="1" applyFont="1" applyBorder="1" applyAlignment="1">
      <alignment horizontal="center" vertical="center" wrapText="1"/>
    </xf>
    <xf numFmtId="0" fontId="30" fillId="0" borderId="1" xfId="0" applyFont="1" applyBorder="1" applyAlignment="1">
      <alignment vertical="center" wrapText="1"/>
    </xf>
    <xf numFmtId="0" fontId="31" fillId="0" borderId="1" xfId="0" applyFont="1" applyBorder="1" applyAlignment="1">
      <alignment horizontal="center" vertical="center" wrapText="1"/>
    </xf>
    <xf numFmtId="4" fontId="32" fillId="0" borderId="1" xfId="0" applyNumberFormat="1" applyFont="1" applyBorder="1" applyAlignment="1">
      <alignment horizontal="center" vertical="center" wrapText="1"/>
    </xf>
    <xf numFmtId="4" fontId="24"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18" fillId="0" borderId="0" xfId="0" applyFont="1"/>
    <xf numFmtId="0" fontId="25" fillId="0" borderId="0" xfId="0" applyFont="1"/>
    <xf numFmtId="0" fontId="33" fillId="0" borderId="2" xfId="0" applyFont="1" applyBorder="1" applyAlignment="1">
      <alignment horizontal="center" vertical="center" wrapText="1"/>
    </xf>
    <xf numFmtId="4" fontId="16" fillId="0" borderId="1" xfId="0" applyNumberFormat="1" applyFont="1" applyBorder="1" applyAlignment="1">
      <alignment horizontal="center" vertical="center" wrapText="1"/>
    </xf>
    <xf numFmtId="2" fontId="16" fillId="0" borderId="1" xfId="0" applyNumberFormat="1" applyFont="1" applyBorder="1" applyAlignment="1">
      <alignment horizontal="center" vertical="center" wrapText="1"/>
    </xf>
    <xf numFmtId="0" fontId="34" fillId="0" borderId="0" xfId="0" applyFont="1" applyAlignment="1">
      <alignment horizontal="left" vertical="center"/>
    </xf>
    <xf numFmtId="0" fontId="34" fillId="0" borderId="0" xfId="0" applyFont="1" applyAlignment="1">
      <alignment vertical="center"/>
    </xf>
    <xf numFmtId="0" fontId="34" fillId="0" borderId="0" xfId="0" applyFont="1" applyAlignment="1">
      <alignment horizontal="center" vertical="center"/>
    </xf>
    <xf numFmtId="0" fontId="0" fillId="0" borderId="0" xfId="0" applyAlignment="1">
      <alignment vertical="center"/>
    </xf>
    <xf numFmtId="4" fontId="18"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35" fillId="0" borderId="1" xfId="0" applyFont="1" applyBorder="1" applyAlignment="1">
      <alignment vertical="center" wrapText="1"/>
    </xf>
    <xf numFmtId="0" fontId="34" fillId="0" borderId="0" xfId="0" applyFont="1" applyAlignment="1">
      <alignment horizontal="left"/>
    </xf>
    <xf numFmtId="0" fontId="34" fillId="0" borderId="0" xfId="0" applyFont="1"/>
    <xf numFmtId="0" fontId="34" fillId="0" borderId="0" xfId="0" applyFont="1" applyAlignment="1">
      <alignment horizontal="center"/>
    </xf>
    <xf numFmtId="0" fontId="33" fillId="0" borderId="1" xfId="0" applyFont="1" applyBorder="1" applyAlignment="1">
      <alignment horizontal="center" vertical="center" wrapText="1"/>
    </xf>
    <xf numFmtId="2" fontId="32"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7" fillId="0" borderId="1" xfId="0" applyFont="1" applyBorder="1" applyAlignment="1">
      <alignment vertical="center" wrapText="1"/>
    </xf>
    <xf numFmtId="0" fontId="37" fillId="0" borderId="1" xfId="0" applyFont="1" applyBorder="1" applyAlignment="1">
      <alignment horizontal="center" vertical="center"/>
    </xf>
    <xf numFmtId="2" fontId="16" fillId="0" borderId="1" xfId="0" applyNumberFormat="1" applyFont="1" applyBorder="1" applyAlignment="1">
      <alignment horizontal="center" wrapText="1"/>
    </xf>
    <xf numFmtId="0" fontId="25" fillId="0" borderId="1" xfId="0" applyFont="1" applyBorder="1" applyAlignment="1">
      <alignment vertical="center" wrapText="1"/>
    </xf>
    <xf numFmtId="0" fontId="25" fillId="0" borderId="1" xfId="0" applyFont="1" applyBorder="1" applyAlignment="1">
      <alignment horizontal="center" vertical="center"/>
    </xf>
    <xf numFmtId="2" fontId="19" fillId="0" borderId="1" xfId="0" applyNumberFormat="1" applyFont="1" applyBorder="1" applyAlignment="1">
      <alignment horizontal="center" wrapText="1"/>
    </xf>
    <xf numFmtId="2" fontId="18" fillId="0" borderId="1" xfId="0" applyNumberFormat="1" applyFont="1" applyBorder="1" applyAlignment="1">
      <alignment horizontal="center" wrapText="1"/>
    </xf>
    <xf numFmtId="0" fontId="38" fillId="0" borderId="1" xfId="0" applyFont="1" applyBorder="1" applyAlignment="1">
      <alignment vertical="center"/>
    </xf>
    <xf numFmtId="2" fontId="37" fillId="0" borderId="1" xfId="0" applyNumberFormat="1" applyFont="1" applyBorder="1" applyAlignment="1">
      <alignment horizontal="center" vertical="center"/>
    </xf>
    <xf numFmtId="0" fontId="34" fillId="0" borderId="1" xfId="0" applyFont="1" applyBorder="1" applyAlignment="1">
      <alignment vertical="center"/>
    </xf>
    <xf numFmtId="0" fontId="34" fillId="0" borderId="1" xfId="0" applyFont="1" applyBorder="1" applyAlignment="1">
      <alignment vertical="center" wrapText="1"/>
    </xf>
    <xf numFmtId="0" fontId="34" fillId="0" borderId="1" xfId="0" applyFont="1" applyBorder="1" applyAlignment="1">
      <alignment horizontal="center" vertical="center"/>
    </xf>
    <xf numFmtId="2" fontId="34" fillId="0" borderId="1" xfId="0" applyNumberFormat="1" applyFont="1" applyBorder="1" applyAlignment="1">
      <alignment horizontal="center" vertical="center"/>
    </xf>
    <xf numFmtId="2" fontId="17" fillId="0" borderId="1" xfId="0" applyNumberFormat="1" applyFont="1" applyBorder="1" applyAlignment="1">
      <alignment horizontal="center" vertical="center" wrapText="1"/>
    </xf>
    <xf numFmtId="0" fontId="34" fillId="0" borderId="0" xfId="0" applyFont="1" applyAlignment="1">
      <alignment vertical="center" wrapText="1"/>
    </xf>
    <xf numFmtId="2" fontId="34" fillId="0" borderId="0" xfId="0" applyNumberFormat="1" applyFont="1" applyAlignment="1">
      <alignment horizontal="center" vertical="center"/>
    </xf>
    <xf numFmtId="2" fontId="34" fillId="0" borderId="3" xfId="0" applyNumberFormat="1" applyFont="1" applyBorder="1" applyAlignment="1">
      <alignment horizontal="center" vertical="center"/>
    </xf>
    <xf numFmtId="0" fontId="29" fillId="0" borderId="1" xfId="0" applyFont="1" applyBorder="1" applyAlignment="1">
      <alignment horizontal="center" vertical="center" wrapText="1"/>
    </xf>
    <xf numFmtId="0" fontId="24" fillId="0" borderId="0" xfId="0" applyFont="1" applyAlignment="1">
      <alignment horizontal="center" vertical="center" wrapText="1"/>
    </xf>
    <xf numFmtId="0" fontId="17" fillId="0" borderId="0" xfId="0" applyFont="1" applyAlignment="1">
      <alignment vertical="center" wrapText="1"/>
    </xf>
    <xf numFmtId="0" fontId="34" fillId="0" borderId="0" xfId="0" applyFont="1" applyAlignment="1">
      <alignment horizontal="center" vertical="center" wrapText="1"/>
    </xf>
    <xf numFmtId="2" fontId="32" fillId="0" borderId="0" xfId="0" applyNumberFormat="1" applyFont="1" applyAlignment="1">
      <alignment horizontal="center" vertical="center" wrapText="1"/>
    </xf>
    <xf numFmtId="0" fontId="36" fillId="0" borderId="1" xfId="0" applyFont="1" applyBorder="1" applyAlignment="1">
      <alignment horizontal="center" vertical="center" wrapText="1"/>
    </xf>
    <xf numFmtId="0" fontId="16" fillId="0" borderId="1" xfId="0" applyFont="1" applyBorder="1" applyAlignment="1">
      <alignment horizontal="center" wrapText="1"/>
    </xf>
    <xf numFmtId="0" fontId="18" fillId="0" borderId="1" xfId="0" applyFont="1" applyBorder="1" applyAlignment="1">
      <alignment horizontal="center" wrapText="1"/>
    </xf>
    <xf numFmtId="2" fontId="25" fillId="0" borderId="1" xfId="0" applyNumberFormat="1" applyFont="1" applyBorder="1" applyAlignment="1">
      <alignment horizontal="center" vertical="center"/>
    </xf>
    <xf numFmtId="0" fontId="38" fillId="0" borderId="1" xfId="0" applyFont="1" applyBorder="1" applyAlignment="1">
      <alignment horizontal="center" vertical="center" wrapText="1"/>
    </xf>
    <xf numFmtId="2" fontId="36"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2" fontId="39" fillId="0" borderId="1" xfId="0" applyNumberFormat="1" applyFont="1" applyBorder="1" applyAlignment="1">
      <alignment horizontal="center" vertical="center" wrapText="1"/>
    </xf>
    <xf numFmtId="4" fontId="19" fillId="0" borderId="1" xfId="0" applyNumberFormat="1" applyFont="1" applyBorder="1" applyAlignment="1">
      <alignment horizontal="center" vertical="center" wrapText="1"/>
    </xf>
    <xf numFmtId="0" fontId="11" fillId="0" borderId="1" xfId="0" applyFont="1" applyBorder="1" applyAlignment="1">
      <alignment horizontal="center" wrapText="1"/>
    </xf>
    <xf numFmtId="2" fontId="40" fillId="0" borderId="1" xfId="0" applyNumberFormat="1" applyFont="1" applyBorder="1" applyAlignment="1">
      <alignment horizontal="center" wrapText="1"/>
    </xf>
    <xf numFmtId="2" fontId="11" fillId="0" borderId="1" xfId="0" applyNumberFormat="1" applyFont="1" applyBorder="1" applyAlignment="1">
      <alignment horizontal="center" wrapText="1"/>
    </xf>
    <xf numFmtId="2" fontId="36" fillId="0" borderId="1" xfId="0" applyNumberFormat="1" applyFont="1" applyBorder="1" applyAlignment="1">
      <alignment horizontal="center" wrapText="1"/>
    </xf>
    <xf numFmtId="0" fontId="38" fillId="0" borderId="1" xfId="0" applyFont="1" applyBorder="1" applyAlignment="1">
      <alignment vertical="center" wrapText="1"/>
    </xf>
    <xf numFmtId="0" fontId="38" fillId="0" borderId="1" xfId="0" applyFont="1" applyBorder="1" applyAlignment="1">
      <alignment horizontal="center" vertical="center"/>
    </xf>
    <xf numFmtId="2" fontId="38" fillId="0" borderId="1" xfId="0" applyNumberFormat="1" applyFont="1" applyBorder="1" applyAlignment="1">
      <alignment horizontal="center" vertical="center"/>
    </xf>
    <xf numFmtId="0" fontId="8" fillId="0" borderId="1" xfId="0" applyFont="1" applyBorder="1" applyAlignment="1">
      <alignment vertical="center"/>
    </xf>
    <xf numFmtId="0" fontId="8" fillId="0" borderId="1" xfId="0" applyFont="1" applyBorder="1" applyAlignment="1">
      <alignment horizontal="center" vertical="center"/>
    </xf>
    <xf numFmtId="2" fontId="8" fillId="0" borderId="1" xfId="0" applyNumberFormat="1" applyFont="1" applyBorder="1" applyAlignment="1">
      <alignment horizontal="center" vertical="center"/>
    </xf>
    <xf numFmtId="2" fontId="11" fillId="0" borderId="1" xfId="0" applyNumberFormat="1" applyFont="1" applyBorder="1" applyAlignment="1">
      <alignment horizontal="center" vertical="center" wrapText="1"/>
    </xf>
    <xf numFmtId="0" fontId="1" fillId="0" borderId="0" xfId="0" applyFont="1"/>
    <xf numFmtId="0" fontId="38" fillId="2" borderId="1" xfId="0" applyFont="1" applyFill="1" applyBorder="1" applyAlignment="1">
      <alignment vertical="center" wrapText="1"/>
    </xf>
    <xf numFmtId="0" fontId="34" fillId="2" borderId="1" xfId="0" applyFont="1" applyFill="1" applyBorder="1" applyAlignment="1">
      <alignment vertical="center" wrapText="1"/>
    </xf>
    <xf numFmtId="0" fontId="24" fillId="0" borderId="1" xfId="0" applyFont="1" applyBorder="1" applyAlignment="1">
      <alignment horizontal="center" vertical="center" wrapText="1"/>
    </xf>
    <xf numFmtId="2" fontId="6"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2676E-B9C5-485C-BBAD-6D1D88674512}">
  <dimension ref="A1:N637"/>
  <sheetViews>
    <sheetView tabSelected="1" view="pageBreakPreview" zoomScale="98" zoomScaleSheetLayoutView="98" workbookViewId="0">
      <selection activeCell="F9" sqref="F9"/>
    </sheetView>
  </sheetViews>
  <sheetFormatPr defaultRowHeight="15" x14ac:dyDescent="0.25"/>
  <cols>
    <col min="1" max="1" width="4.28515625" customWidth="1"/>
    <col min="2" max="2" width="48.42578125" customWidth="1"/>
    <col min="3" max="3" width="18.7109375" customWidth="1"/>
    <col min="4" max="4" width="19.140625" customWidth="1"/>
    <col min="5" max="5" width="11.7109375" customWidth="1"/>
    <col min="6" max="6" width="17.85546875" customWidth="1"/>
    <col min="7" max="7" width="8.140625" customWidth="1"/>
    <col min="8" max="9" width="12.7109375" customWidth="1"/>
    <col min="10" max="10" width="8.5703125" customWidth="1"/>
    <col min="11" max="11" width="13.85546875" customWidth="1"/>
    <col min="12" max="12" width="8.85546875" customWidth="1"/>
    <col min="13" max="13" width="8.7109375" customWidth="1"/>
    <col min="14" max="14" width="12.85546875" customWidth="1"/>
    <col min="15" max="15" width="9.140625" customWidth="1"/>
    <col min="16" max="16" width="13.140625" customWidth="1"/>
    <col min="17" max="17" width="11.28515625" customWidth="1"/>
    <col min="18" max="18" width="12.85546875" customWidth="1"/>
  </cols>
  <sheetData>
    <row r="1" spans="1:6" ht="15.75" x14ac:dyDescent="0.25">
      <c r="A1" s="1" t="s">
        <v>0</v>
      </c>
      <c r="B1" s="1"/>
      <c r="C1" s="2" t="s">
        <v>1</v>
      </c>
      <c r="D1" s="2"/>
      <c r="E1" s="3"/>
      <c r="F1" s="3"/>
    </row>
    <row r="2" spans="1:6" ht="15.75" x14ac:dyDescent="0.25">
      <c r="A2" s="1" t="s">
        <v>2</v>
      </c>
      <c r="B2" s="1"/>
      <c r="C2" s="4" t="s">
        <v>3</v>
      </c>
      <c r="D2" s="3"/>
      <c r="E2" s="3"/>
      <c r="F2" s="3"/>
    </row>
    <row r="3" spans="1:6" ht="15.75" x14ac:dyDescent="0.25">
      <c r="A3" s="1" t="s">
        <v>4</v>
      </c>
      <c r="B3" s="1"/>
      <c r="C3" s="3"/>
      <c r="D3" s="3" t="s">
        <v>3</v>
      </c>
      <c r="E3" s="3"/>
      <c r="F3" s="3"/>
    </row>
    <row r="4" spans="1:6" ht="39.75" customHeight="1" x14ac:dyDescent="0.25">
      <c r="A4" s="122" t="s">
        <v>5</v>
      </c>
      <c r="B4" s="122"/>
      <c r="C4" s="122"/>
      <c r="D4" s="122"/>
      <c r="E4" s="122"/>
      <c r="F4" s="122"/>
    </row>
    <row r="5" spans="1:6" ht="15.75" x14ac:dyDescent="0.25">
      <c r="A5" s="1"/>
      <c r="B5" s="5"/>
      <c r="C5" s="1"/>
      <c r="D5" s="1"/>
      <c r="E5" s="1"/>
      <c r="F5" s="1" t="s">
        <v>6</v>
      </c>
    </row>
    <row r="6" spans="1:6" ht="36" x14ac:dyDescent="0.25">
      <c r="A6" s="6" t="s">
        <v>7</v>
      </c>
      <c r="B6" s="6" t="s">
        <v>8</v>
      </c>
      <c r="C6" s="6" t="s">
        <v>9</v>
      </c>
      <c r="D6" s="7" t="s">
        <v>10</v>
      </c>
      <c r="E6" s="8" t="s">
        <v>11</v>
      </c>
      <c r="F6" s="7" t="s">
        <v>12</v>
      </c>
    </row>
    <row r="7" spans="1:6" x14ac:dyDescent="0.25">
      <c r="A7" s="9"/>
      <c r="B7" s="9" t="s">
        <v>13</v>
      </c>
      <c r="C7" s="10">
        <v>110</v>
      </c>
      <c r="D7" s="11">
        <v>99767.14</v>
      </c>
      <c r="E7" s="12">
        <f>E9</f>
        <v>22</v>
      </c>
      <c r="F7" s="13">
        <f>SUM(D7:E7)</f>
        <v>99789.14</v>
      </c>
    </row>
    <row r="8" spans="1:6" x14ac:dyDescent="0.25">
      <c r="A8" s="9"/>
      <c r="B8" s="14"/>
      <c r="C8" s="10"/>
      <c r="D8" s="15"/>
      <c r="E8" s="16"/>
      <c r="F8" s="17"/>
    </row>
    <row r="9" spans="1:6" x14ac:dyDescent="0.25">
      <c r="A9" s="9" t="s">
        <v>14</v>
      </c>
      <c r="B9" s="14" t="s">
        <v>15</v>
      </c>
      <c r="C9" s="18"/>
      <c r="D9" s="19">
        <v>540.79999999999995</v>
      </c>
      <c r="E9" s="20">
        <f>E10+E12</f>
        <v>22</v>
      </c>
      <c r="F9" s="19">
        <f>SUM(D9:E9)</f>
        <v>562.79999999999995</v>
      </c>
    </row>
    <row r="10" spans="1:6" x14ac:dyDescent="0.25">
      <c r="A10" s="21"/>
      <c r="B10" s="22" t="s">
        <v>47</v>
      </c>
      <c r="C10" s="23" t="s">
        <v>16</v>
      </c>
      <c r="D10" s="24">
        <v>95</v>
      </c>
      <c r="E10" s="24">
        <f>E11</f>
        <v>10</v>
      </c>
      <c r="F10" s="24">
        <f>SUM(D10:E10)</f>
        <v>105</v>
      </c>
    </row>
    <row r="11" spans="1:6" x14ac:dyDescent="0.25">
      <c r="A11" s="25"/>
      <c r="B11" s="26" t="s">
        <v>17</v>
      </c>
      <c r="C11" s="27" t="s">
        <v>18</v>
      </c>
      <c r="D11" s="28">
        <v>95</v>
      </c>
      <c r="E11" s="29">
        <v>10</v>
      </c>
      <c r="F11" s="28">
        <f>D11+E11</f>
        <v>105</v>
      </c>
    </row>
    <row r="12" spans="1:6" x14ac:dyDescent="0.25">
      <c r="A12" s="25"/>
      <c r="B12" s="22" t="s">
        <v>19</v>
      </c>
      <c r="C12" s="23" t="s">
        <v>20</v>
      </c>
      <c r="D12" s="24">
        <v>46201.2</v>
      </c>
      <c r="E12" s="24">
        <f>E13</f>
        <v>12</v>
      </c>
      <c r="F12" s="24">
        <f>D12+E12</f>
        <v>46213.2</v>
      </c>
    </row>
    <row r="13" spans="1:6" x14ac:dyDescent="0.25">
      <c r="A13" s="25"/>
      <c r="B13" s="26" t="s">
        <v>21</v>
      </c>
      <c r="C13" s="27" t="s">
        <v>22</v>
      </c>
      <c r="D13" s="28">
        <v>425</v>
      </c>
      <c r="E13" s="29">
        <v>12</v>
      </c>
      <c r="F13" s="28">
        <f>SUM(D13:E13)</f>
        <v>437</v>
      </c>
    </row>
    <row r="14" spans="1:6" x14ac:dyDescent="0.25">
      <c r="A14" s="9"/>
      <c r="B14" s="14"/>
      <c r="C14" s="18"/>
      <c r="D14" s="19"/>
      <c r="E14" s="20"/>
      <c r="F14" s="19"/>
    </row>
    <row r="15" spans="1:6" x14ac:dyDescent="0.25">
      <c r="A15" s="30"/>
      <c r="B15" s="31"/>
      <c r="C15" s="32"/>
      <c r="D15" s="33"/>
      <c r="E15" s="34"/>
      <c r="F15" s="35"/>
    </row>
    <row r="16" spans="1:6" ht="36" x14ac:dyDescent="0.25">
      <c r="A16" s="36"/>
      <c r="B16" s="37" t="s">
        <v>23</v>
      </c>
      <c r="C16" s="38" t="s">
        <v>9</v>
      </c>
      <c r="D16" s="7" t="s">
        <v>10</v>
      </c>
      <c r="E16" s="8" t="s">
        <v>11</v>
      </c>
      <c r="F16" s="7" t="s">
        <v>12</v>
      </c>
    </row>
    <row r="17" spans="1:6" ht="27" x14ac:dyDescent="0.25">
      <c r="A17" s="36"/>
      <c r="B17" s="37" t="s">
        <v>24</v>
      </c>
      <c r="C17" s="39">
        <v>5010</v>
      </c>
      <c r="D17" s="40">
        <v>99904.49</v>
      </c>
      <c r="E17" s="41">
        <f>E23</f>
        <v>22</v>
      </c>
      <c r="F17" s="40">
        <f>SUM(D17:E17)</f>
        <v>99926.49</v>
      </c>
    </row>
    <row r="18" spans="1:6" x14ac:dyDescent="0.25">
      <c r="A18" s="36"/>
      <c r="B18" s="37" t="s">
        <v>25</v>
      </c>
      <c r="C18" s="39">
        <v>9910</v>
      </c>
      <c r="D18" s="40">
        <v>-137.35</v>
      </c>
      <c r="E18" s="40"/>
      <c r="F18" s="40">
        <f t="shared" ref="F18" si="0">SUM(D18:E18)</f>
        <v>-137.35</v>
      </c>
    </row>
    <row r="19" spans="1:6" x14ac:dyDescent="0.25">
      <c r="A19" s="36"/>
      <c r="B19" s="37"/>
      <c r="C19" s="39"/>
      <c r="D19" s="40"/>
      <c r="E19" s="40"/>
      <c r="F19" s="40"/>
    </row>
    <row r="20" spans="1:6" x14ac:dyDescent="0.25">
      <c r="A20" s="36"/>
      <c r="B20" s="37" t="s">
        <v>26</v>
      </c>
      <c r="C20" s="39"/>
      <c r="D20" s="40">
        <f>D17+D18</f>
        <v>99767.14</v>
      </c>
      <c r="E20" s="41">
        <f>E17</f>
        <v>22</v>
      </c>
      <c r="F20" s="40">
        <f>SUM(F17:F18)</f>
        <v>99789.14</v>
      </c>
    </row>
    <row r="21" spans="1:6" x14ac:dyDescent="0.25">
      <c r="A21" s="36"/>
      <c r="B21" s="37"/>
      <c r="C21" s="39"/>
      <c r="D21" s="40"/>
      <c r="E21" s="41"/>
      <c r="F21" s="40"/>
    </row>
    <row r="22" spans="1:6" x14ac:dyDescent="0.25">
      <c r="A22" s="36"/>
      <c r="B22" s="42"/>
      <c r="C22" s="43"/>
      <c r="D22" s="28"/>
      <c r="E22" s="28"/>
      <c r="F22" s="28"/>
    </row>
    <row r="23" spans="1:6" x14ac:dyDescent="0.25">
      <c r="A23" s="37" t="s">
        <v>27</v>
      </c>
      <c r="B23" s="37" t="s">
        <v>15</v>
      </c>
      <c r="C23" s="44" t="s">
        <v>28</v>
      </c>
      <c r="D23" s="45">
        <v>540.79999999999995</v>
      </c>
      <c r="E23" s="46">
        <f>E24</f>
        <v>22</v>
      </c>
      <c r="F23" s="45">
        <f>D23+E23</f>
        <v>562.79999999999995</v>
      </c>
    </row>
    <row r="24" spans="1:6" x14ac:dyDescent="0.25">
      <c r="A24" s="36"/>
      <c r="B24" s="47" t="s">
        <v>29</v>
      </c>
      <c r="C24" s="48" t="s">
        <v>30</v>
      </c>
      <c r="D24" s="49">
        <v>540.79999999999995</v>
      </c>
      <c r="E24" s="50">
        <f>E25</f>
        <v>22</v>
      </c>
      <c r="F24" s="49">
        <f>SUM(D24:E24)</f>
        <v>562.79999999999995</v>
      </c>
    </row>
    <row r="25" spans="1:6" x14ac:dyDescent="0.25">
      <c r="A25" s="51"/>
      <c r="B25" s="47" t="s">
        <v>31</v>
      </c>
      <c r="C25" s="48" t="s">
        <v>32</v>
      </c>
      <c r="D25" s="49">
        <v>425.15</v>
      </c>
      <c r="E25" s="50">
        <f>E26</f>
        <v>22</v>
      </c>
      <c r="F25" s="49">
        <f t="shared" ref="F25:F26" si="1">SUM(D25:E25)</f>
        <v>447.15</v>
      </c>
    </row>
    <row r="26" spans="1:6" x14ac:dyDescent="0.25">
      <c r="A26" s="51"/>
      <c r="B26" s="47" t="s">
        <v>33</v>
      </c>
      <c r="C26" s="48" t="s">
        <v>34</v>
      </c>
      <c r="D26" s="49">
        <f>D27</f>
        <v>314.3</v>
      </c>
      <c r="E26" s="50">
        <f>E27</f>
        <v>22</v>
      </c>
      <c r="F26" s="49">
        <f t="shared" si="1"/>
        <v>336.3</v>
      </c>
    </row>
    <row r="27" spans="1:6" x14ac:dyDescent="0.25">
      <c r="A27" s="36"/>
      <c r="B27" s="42" t="s">
        <v>35</v>
      </c>
      <c r="C27" s="52" t="s">
        <v>36</v>
      </c>
      <c r="D27" s="53">
        <v>314.3</v>
      </c>
      <c r="E27" s="54">
        <v>22</v>
      </c>
      <c r="F27" s="53">
        <f>D27+E27</f>
        <v>336.3</v>
      </c>
    </row>
    <row r="28" spans="1:6" x14ac:dyDescent="0.25">
      <c r="A28" s="36"/>
      <c r="B28" s="42"/>
      <c r="C28" s="52"/>
      <c r="D28" s="53"/>
      <c r="E28" s="54"/>
      <c r="F28" s="49"/>
    </row>
    <row r="29" spans="1:6" x14ac:dyDescent="0.25">
      <c r="A29" s="36"/>
      <c r="B29" s="37"/>
      <c r="C29" s="44"/>
      <c r="D29" s="55"/>
      <c r="E29" s="45"/>
      <c r="F29" s="55"/>
    </row>
    <row r="31" spans="1:6" x14ac:dyDescent="0.25">
      <c r="B31" s="56" t="s">
        <v>37</v>
      </c>
      <c r="C31" s="56"/>
      <c r="D31" s="56"/>
      <c r="E31" s="57" t="s">
        <v>38</v>
      </c>
      <c r="F31" s="57"/>
    </row>
    <row r="32" spans="1:6" x14ac:dyDescent="0.25">
      <c r="B32" s="56" t="s">
        <v>39</v>
      </c>
      <c r="C32" s="56"/>
      <c r="D32" s="56"/>
      <c r="E32" s="57" t="s">
        <v>40</v>
      </c>
      <c r="F32" s="57"/>
    </row>
    <row r="73" spans="1:6" ht="15.75" x14ac:dyDescent="0.25">
      <c r="A73" s="1" t="s">
        <v>0</v>
      </c>
      <c r="B73" s="1"/>
      <c r="C73" s="2" t="s">
        <v>41</v>
      </c>
      <c r="D73" s="2"/>
      <c r="E73" s="3"/>
      <c r="F73" s="3"/>
    </row>
    <row r="74" spans="1:6" ht="15.75" x14ac:dyDescent="0.25">
      <c r="A74" s="1" t="s">
        <v>2</v>
      </c>
      <c r="B74" s="1"/>
      <c r="C74" s="4" t="s">
        <v>3</v>
      </c>
      <c r="D74" s="3"/>
      <c r="E74" s="3"/>
      <c r="F74" s="3"/>
    </row>
    <row r="75" spans="1:6" ht="15.75" x14ac:dyDescent="0.25">
      <c r="A75" s="1" t="s">
        <v>4</v>
      </c>
      <c r="B75" s="1"/>
      <c r="C75" s="3"/>
      <c r="D75" s="3" t="s">
        <v>3</v>
      </c>
      <c r="E75" s="3"/>
      <c r="F75" s="3"/>
    </row>
    <row r="76" spans="1:6" ht="33" customHeight="1" x14ac:dyDescent="0.25">
      <c r="A76" s="122" t="s">
        <v>5</v>
      </c>
      <c r="B76" s="122"/>
      <c r="C76" s="122"/>
      <c r="D76" s="122"/>
      <c r="E76" s="122"/>
      <c r="F76" s="122"/>
    </row>
    <row r="77" spans="1:6" ht="15.75" x14ac:dyDescent="0.25">
      <c r="A77" s="1"/>
      <c r="B77" s="5"/>
      <c r="C77" s="1"/>
      <c r="D77" s="1"/>
      <c r="E77" s="1"/>
      <c r="F77" s="1" t="s">
        <v>6</v>
      </c>
    </row>
    <row r="78" spans="1:6" ht="36" x14ac:dyDescent="0.25">
      <c r="A78" s="6" t="s">
        <v>7</v>
      </c>
      <c r="B78" s="6" t="s">
        <v>8</v>
      </c>
      <c r="C78" s="6" t="s">
        <v>9</v>
      </c>
      <c r="D78" s="7" t="s">
        <v>42</v>
      </c>
      <c r="E78" s="58" t="s">
        <v>11</v>
      </c>
      <c r="F78" s="7" t="s">
        <v>10</v>
      </c>
    </row>
    <row r="79" spans="1:6" x14ac:dyDescent="0.25">
      <c r="A79" s="9"/>
      <c r="B79" s="9" t="s">
        <v>13</v>
      </c>
      <c r="C79" s="10">
        <v>110</v>
      </c>
      <c r="D79" s="11">
        <v>99314.14</v>
      </c>
      <c r="E79" s="12">
        <f>E81</f>
        <v>453</v>
      </c>
      <c r="F79" s="13">
        <f>SUM(D79:E79)</f>
        <v>99767.14</v>
      </c>
    </row>
    <row r="80" spans="1:6" x14ac:dyDescent="0.25">
      <c r="A80" s="9"/>
      <c r="B80" s="14"/>
      <c r="C80" s="10"/>
      <c r="D80" s="15"/>
      <c r="E80" s="16"/>
      <c r="F80" s="17"/>
    </row>
    <row r="81" spans="1:6" x14ac:dyDescent="0.25">
      <c r="A81" s="9" t="s">
        <v>14</v>
      </c>
      <c r="B81" s="14" t="s">
        <v>43</v>
      </c>
      <c r="C81" s="18"/>
      <c r="D81" s="19">
        <v>98308.54</v>
      </c>
      <c r="E81" s="20">
        <f>E82+E86</f>
        <v>453</v>
      </c>
      <c r="F81" s="19">
        <f>SUM(D81:E81)</f>
        <v>98761.54</v>
      </c>
    </row>
    <row r="82" spans="1:6" x14ac:dyDescent="0.25">
      <c r="A82" s="21"/>
      <c r="B82" s="22" t="s">
        <v>44</v>
      </c>
      <c r="C82" s="59">
        <v>33.1</v>
      </c>
      <c r="D82" s="24">
        <v>49917.5</v>
      </c>
      <c r="E82" s="60">
        <f>E83+E84</f>
        <v>450</v>
      </c>
      <c r="F82" s="24">
        <f t="shared" ref="F82:F84" si="2">SUM(D82:E82)</f>
        <v>50367.5</v>
      </c>
    </row>
    <row r="83" spans="1:6" ht="30" x14ac:dyDescent="0.25">
      <c r="A83" s="25"/>
      <c r="B83" s="26" t="s">
        <v>45</v>
      </c>
      <c r="C83" s="27">
        <v>331021</v>
      </c>
      <c r="D83" s="28">
        <v>36127.5</v>
      </c>
      <c r="E83" s="29">
        <v>200</v>
      </c>
      <c r="F83" s="28">
        <f t="shared" si="2"/>
        <v>36327.5</v>
      </c>
    </row>
    <row r="84" spans="1:6" ht="30" x14ac:dyDescent="0.25">
      <c r="A84" s="25"/>
      <c r="B84" s="26" t="s">
        <v>46</v>
      </c>
      <c r="C84" s="27">
        <v>331030</v>
      </c>
      <c r="D84" s="28">
        <v>13050</v>
      </c>
      <c r="E84" s="29">
        <v>250</v>
      </c>
      <c r="F84" s="28">
        <f t="shared" si="2"/>
        <v>13300</v>
      </c>
    </row>
    <row r="85" spans="1:6" x14ac:dyDescent="0.25">
      <c r="A85" s="21"/>
      <c r="B85" s="22" t="s">
        <v>47</v>
      </c>
      <c r="C85" s="23" t="s">
        <v>16</v>
      </c>
      <c r="D85" s="24">
        <f>D86</f>
        <v>16.8</v>
      </c>
      <c r="E85" s="24">
        <f t="shared" ref="E85:F85" si="3">E86</f>
        <v>3</v>
      </c>
      <c r="F85" s="24">
        <f t="shared" si="3"/>
        <v>19.8</v>
      </c>
    </row>
    <row r="86" spans="1:6" x14ac:dyDescent="0.25">
      <c r="A86" s="25"/>
      <c r="B86" s="26" t="s">
        <v>17</v>
      </c>
      <c r="C86" s="27" t="s">
        <v>18</v>
      </c>
      <c r="D86" s="28">
        <v>16.8</v>
      </c>
      <c r="E86" s="29">
        <v>3</v>
      </c>
      <c r="F86" s="28">
        <f>SUM(D86:E86)</f>
        <v>19.8</v>
      </c>
    </row>
    <row r="87" spans="1:6" x14ac:dyDescent="0.25">
      <c r="A87" s="9"/>
      <c r="B87" s="14"/>
      <c r="C87" s="18"/>
      <c r="D87" s="19"/>
      <c r="E87" s="20"/>
      <c r="F87" s="19"/>
    </row>
    <row r="88" spans="1:6" x14ac:dyDescent="0.25">
      <c r="A88" s="30"/>
      <c r="B88" s="31"/>
      <c r="C88" s="32"/>
      <c r="D88" s="33"/>
      <c r="E88" s="34"/>
      <c r="F88" s="35"/>
    </row>
    <row r="89" spans="1:6" ht="36" x14ac:dyDescent="0.25">
      <c r="A89" s="36"/>
      <c r="B89" s="37" t="s">
        <v>23</v>
      </c>
      <c r="C89" s="38" t="s">
        <v>9</v>
      </c>
      <c r="D89" s="7" t="s">
        <v>42</v>
      </c>
      <c r="E89" s="58" t="s">
        <v>11</v>
      </c>
      <c r="F89" s="7" t="s">
        <v>10</v>
      </c>
    </row>
    <row r="90" spans="1:6" ht="27" x14ac:dyDescent="0.25">
      <c r="A90" s="36"/>
      <c r="B90" s="37" t="s">
        <v>24</v>
      </c>
      <c r="C90" s="39">
        <v>5010</v>
      </c>
      <c r="D90" s="40">
        <v>99451.49</v>
      </c>
      <c r="E90" s="41">
        <f>E95</f>
        <v>453</v>
      </c>
      <c r="F90" s="40">
        <f>SUM(D90:E90)</f>
        <v>99904.49</v>
      </c>
    </row>
    <row r="91" spans="1:6" x14ac:dyDescent="0.25">
      <c r="A91" s="36"/>
      <c r="B91" s="37" t="s">
        <v>25</v>
      </c>
      <c r="C91" s="39">
        <v>9910</v>
      </c>
      <c r="D91" s="40">
        <v>-137.35</v>
      </c>
      <c r="E91" s="40"/>
      <c r="F91" s="40">
        <f t="shared" ref="F91" si="4">SUM(D91:E91)</f>
        <v>-137.35</v>
      </c>
    </row>
    <row r="92" spans="1:6" x14ac:dyDescent="0.25">
      <c r="A92" s="36"/>
      <c r="B92" s="37" t="s">
        <v>26</v>
      </c>
      <c r="C92" s="39"/>
      <c r="D92" s="40">
        <f>D90+D91</f>
        <v>99314.14</v>
      </c>
      <c r="E92" s="41">
        <f>E90</f>
        <v>453</v>
      </c>
      <c r="F92" s="40">
        <f>SUM(F90:F91)</f>
        <v>99767.14</v>
      </c>
    </row>
    <row r="93" spans="1:6" x14ac:dyDescent="0.25">
      <c r="A93" s="36"/>
      <c r="B93" s="37"/>
      <c r="C93" s="39"/>
      <c r="D93" s="40"/>
      <c r="E93" s="41"/>
      <c r="F93" s="40"/>
    </row>
    <row r="94" spans="1:6" x14ac:dyDescent="0.25">
      <c r="A94" s="36"/>
      <c r="B94" s="42"/>
      <c r="C94" s="43"/>
      <c r="D94" s="28"/>
      <c r="E94" s="28"/>
      <c r="F94" s="28"/>
    </row>
    <row r="95" spans="1:6" x14ac:dyDescent="0.25">
      <c r="A95" s="37" t="s">
        <v>27</v>
      </c>
      <c r="B95" s="37" t="s">
        <v>43</v>
      </c>
      <c r="C95" s="44" t="s">
        <v>48</v>
      </c>
      <c r="D95" s="45">
        <v>98308.54</v>
      </c>
      <c r="E95" s="46">
        <f>E96</f>
        <v>453</v>
      </c>
      <c r="F95" s="45">
        <f>SUM(D95:E95)</f>
        <v>98761.54</v>
      </c>
    </row>
    <row r="96" spans="1:6" x14ac:dyDescent="0.25">
      <c r="A96" s="36"/>
      <c r="B96" s="47" t="s">
        <v>49</v>
      </c>
      <c r="C96" s="48" t="s">
        <v>50</v>
      </c>
      <c r="D96" s="49">
        <v>98308.54</v>
      </c>
      <c r="E96" s="50">
        <f>E97</f>
        <v>453</v>
      </c>
      <c r="F96" s="49">
        <f>SUM(D96:E96)</f>
        <v>98761.54</v>
      </c>
    </row>
    <row r="97" spans="1:6" x14ac:dyDescent="0.25">
      <c r="A97" s="51"/>
      <c r="B97" s="47" t="s">
        <v>31</v>
      </c>
      <c r="C97" s="48" t="s">
        <v>32</v>
      </c>
      <c r="D97" s="49">
        <v>15223.7</v>
      </c>
      <c r="E97" s="50">
        <f>E98+E102+E104+E105</f>
        <v>453</v>
      </c>
      <c r="F97" s="49">
        <f t="shared" ref="F97" si="5">SUM(D97:E97)</f>
        <v>15676.7</v>
      </c>
    </row>
    <row r="98" spans="1:6" x14ac:dyDescent="0.25">
      <c r="A98" s="51"/>
      <c r="B98" s="47" t="s">
        <v>31</v>
      </c>
      <c r="C98" s="48">
        <v>2001</v>
      </c>
      <c r="D98" s="49">
        <v>6133.9</v>
      </c>
      <c r="E98" s="50">
        <f>E99+E100+E101</f>
        <v>356</v>
      </c>
      <c r="F98" s="49">
        <f>SUM(D98:E98)</f>
        <v>6489.9</v>
      </c>
    </row>
    <row r="99" spans="1:6" x14ac:dyDescent="0.25">
      <c r="A99" s="36"/>
      <c r="B99" s="42" t="s">
        <v>51</v>
      </c>
      <c r="C99" s="52">
        <v>200103</v>
      </c>
      <c r="D99" s="53">
        <v>1257.9000000000001</v>
      </c>
      <c r="E99" s="54">
        <v>200</v>
      </c>
      <c r="F99" s="53">
        <f>SUM(D99:E99)</f>
        <v>1457.9</v>
      </c>
    </row>
    <row r="100" spans="1:6" x14ac:dyDescent="0.25">
      <c r="A100" s="36"/>
      <c r="B100" s="42" t="s">
        <v>52</v>
      </c>
      <c r="C100" s="52">
        <v>200106</v>
      </c>
      <c r="D100" s="53">
        <v>155</v>
      </c>
      <c r="E100" s="54">
        <v>3</v>
      </c>
      <c r="F100" s="53">
        <f>SUM(D100:E100)</f>
        <v>158</v>
      </c>
    </row>
    <row r="101" spans="1:6" x14ac:dyDescent="0.25">
      <c r="A101" s="36"/>
      <c r="B101" s="42" t="s">
        <v>53</v>
      </c>
      <c r="C101" s="52">
        <v>200130</v>
      </c>
      <c r="D101" s="53">
        <v>2300</v>
      </c>
      <c r="E101" s="54">
        <v>153</v>
      </c>
      <c r="F101" s="53">
        <f t="shared" ref="F101:F104" si="6">SUM(D101:E101)</f>
        <v>2453</v>
      </c>
    </row>
    <row r="102" spans="1:6" x14ac:dyDescent="0.25">
      <c r="A102" s="36"/>
      <c r="B102" s="47" t="s">
        <v>54</v>
      </c>
      <c r="C102" s="48">
        <v>2005</v>
      </c>
      <c r="D102" s="49">
        <v>421.8</v>
      </c>
      <c r="E102" s="50">
        <f>E103</f>
        <v>52</v>
      </c>
      <c r="F102" s="50">
        <f>F103</f>
        <v>122</v>
      </c>
    </row>
    <row r="103" spans="1:6" x14ac:dyDescent="0.25">
      <c r="A103" s="36"/>
      <c r="B103" s="42" t="s">
        <v>55</v>
      </c>
      <c r="C103" s="52">
        <v>200503</v>
      </c>
      <c r="D103" s="53">
        <v>70</v>
      </c>
      <c r="E103" s="54">
        <v>52</v>
      </c>
      <c r="F103" s="53">
        <f t="shared" si="6"/>
        <v>122</v>
      </c>
    </row>
    <row r="104" spans="1:6" x14ac:dyDescent="0.25">
      <c r="A104" s="36"/>
      <c r="B104" s="47" t="s">
        <v>56</v>
      </c>
      <c r="C104" s="48">
        <v>2013</v>
      </c>
      <c r="D104" s="49">
        <v>12</v>
      </c>
      <c r="E104" s="50">
        <v>35</v>
      </c>
      <c r="F104" s="49">
        <f t="shared" si="6"/>
        <v>47</v>
      </c>
    </row>
    <row r="105" spans="1:6" x14ac:dyDescent="0.25">
      <c r="A105" s="36"/>
      <c r="B105" s="47" t="s">
        <v>33</v>
      </c>
      <c r="C105" s="48">
        <v>2030</v>
      </c>
      <c r="D105" s="49">
        <v>155</v>
      </c>
      <c r="E105" s="50">
        <f>E106</f>
        <v>10</v>
      </c>
      <c r="F105" s="49">
        <f>SUM(D105:E105)</f>
        <v>165</v>
      </c>
    </row>
    <row r="106" spans="1:6" x14ac:dyDescent="0.25">
      <c r="A106" s="36"/>
      <c r="B106" s="42" t="s">
        <v>57</v>
      </c>
      <c r="C106" s="52">
        <v>203004</v>
      </c>
      <c r="D106" s="53">
        <v>75</v>
      </c>
      <c r="E106" s="54">
        <v>10</v>
      </c>
      <c r="F106" s="49">
        <f>SUM(D106:E106)</f>
        <v>85</v>
      </c>
    </row>
    <row r="107" spans="1:6" x14ac:dyDescent="0.25">
      <c r="A107" s="36"/>
      <c r="B107" s="37"/>
      <c r="C107" s="44"/>
      <c r="D107" s="55"/>
      <c r="E107" s="45"/>
      <c r="F107" s="55"/>
    </row>
    <row r="109" spans="1:6" x14ac:dyDescent="0.25">
      <c r="B109" s="61" t="s">
        <v>58</v>
      </c>
      <c r="C109" s="62"/>
      <c r="D109" s="62"/>
      <c r="E109" s="62" t="s">
        <v>59</v>
      </c>
      <c r="F109" s="62"/>
    </row>
    <row r="110" spans="1:6" x14ac:dyDescent="0.25">
      <c r="B110" s="61" t="s">
        <v>60</v>
      </c>
      <c r="C110" s="62"/>
      <c r="D110" s="62"/>
      <c r="E110" s="62" t="s">
        <v>61</v>
      </c>
      <c r="F110" s="62"/>
    </row>
    <row r="111" spans="1:6" x14ac:dyDescent="0.25">
      <c r="B111" s="63"/>
      <c r="C111" s="62"/>
      <c r="D111" s="62"/>
      <c r="E111" s="62" t="s">
        <v>62</v>
      </c>
      <c r="F111" s="62"/>
    </row>
    <row r="138" spans="1:6" ht="15.75" x14ac:dyDescent="0.25">
      <c r="A138" s="1" t="s">
        <v>0</v>
      </c>
      <c r="B138" s="1"/>
      <c r="C138" s="2"/>
      <c r="D138" s="2" t="s">
        <v>63</v>
      </c>
      <c r="E138" s="3"/>
      <c r="F138" s="3"/>
    </row>
    <row r="139" spans="1:6" ht="15.75" x14ac:dyDescent="0.25">
      <c r="A139" s="1" t="s">
        <v>2</v>
      </c>
      <c r="B139" s="1"/>
      <c r="C139" s="4" t="s">
        <v>3</v>
      </c>
      <c r="D139" s="3"/>
      <c r="E139" s="3"/>
      <c r="F139" s="3"/>
    </row>
    <row r="140" spans="1:6" ht="15.75" x14ac:dyDescent="0.25">
      <c r="A140" s="1" t="s">
        <v>4</v>
      </c>
      <c r="B140" s="1"/>
      <c r="C140" s="3"/>
      <c r="D140" s="3" t="s">
        <v>3</v>
      </c>
      <c r="E140" s="3"/>
      <c r="F140" s="3"/>
    </row>
    <row r="141" spans="1:6" ht="39.75" customHeight="1" x14ac:dyDescent="0.25">
      <c r="A141" s="122" t="s">
        <v>5</v>
      </c>
      <c r="B141" s="122"/>
      <c r="C141" s="122"/>
      <c r="D141" s="122"/>
      <c r="E141" s="122"/>
      <c r="F141" s="122"/>
    </row>
    <row r="142" spans="1:6" ht="15.75" x14ac:dyDescent="0.25">
      <c r="A142" s="1"/>
      <c r="B142" s="5"/>
      <c r="C142" s="1"/>
      <c r="D142" s="1"/>
      <c r="E142" s="1"/>
      <c r="F142" s="1" t="s">
        <v>6</v>
      </c>
    </row>
    <row r="143" spans="1:6" ht="36" x14ac:dyDescent="0.25">
      <c r="A143" s="6" t="s">
        <v>7</v>
      </c>
      <c r="B143" s="6" t="s">
        <v>8</v>
      </c>
      <c r="C143" s="6" t="s">
        <v>9</v>
      </c>
      <c r="D143" s="7" t="s">
        <v>64</v>
      </c>
      <c r="E143" s="58" t="s">
        <v>11</v>
      </c>
      <c r="F143" s="7" t="s">
        <v>42</v>
      </c>
    </row>
    <row r="144" spans="1:6" x14ac:dyDescent="0.25">
      <c r="A144" s="9"/>
      <c r="B144" s="9" t="s">
        <v>13</v>
      </c>
      <c r="C144" s="10">
        <v>110</v>
      </c>
      <c r="D144" s="11">
        <v>99299.14</v>
      </c>
      <c r="E144" s="12">
        <f>E146</f>
        <v>15</v>
      </c>
      <c r="F144" s="13">
        <f>SUM(D144:E144)</f>
        <v>99314.14</v>
      </c>
    </row>
    <row r="145" spans="1:6" x14ac:dyDescent="0.25">
      <c r="A145" s="9"/>
      <c r="B145" s="14"/>
      <c r="C145" s="10"/>
      <c r="D145" s="15"/>
      <c r="E145" s="16"/>
      <c r="F145" s="17"/>
    </row>
    <row r="146" spans="1:6" x14ac:dyDescent="0.25">
      <c r="A146" s="9" t="s">
        <v>14</v>
      </c>
      <c r="B146" s="14" t="s">
        <v>15</v>
      </c>
      <c r="C146" s="18"/>
      <c r="D146" s="19">
        <v>525.79999999999995</v>
      </c>
      <c r="E146" s="20">
        <f>E147+E150</f>
        <v>15</v>
      </c>
      <c r="F146" s="19">
        <f>SUM(D146:E146)</f>
        <v>540.79999999999995</v>
      </c>
    </row>
    <row r="147" spans="1:6" x14ac:dyDescent="0.25">
      <c r="A147" s="21"/>
      <c r="B147" s="22" t="s">
        <v>44</v>
      </c>
      <c r="C147" s="59">
        <v>33.1</v>
      </c>
      <c r="D147" s="24">
        <f>D148</f>
        <v>40.799999999999997</v>
      </c>
      <c r="E147" s="60">
        <f>E148</f>
        <v>-20</v>
      </c>
      <c r="F147" s="24">
        <f t="shared" ref="F147:F148" si="7">SUM(D147:E147)</f>
        <v>20.799999999999997</v>
      </c>
    </row>
    <row r="148" spans="1:6" x14ac:dyDescent="0.25">
      <c r="A148" s="25"/>
      <c r="B148" s="26" t="s">
        <v>65</v>
      </c>
      <c r="C148" s="27" t="s">
        <v>66</v>
      </c>
      <c r="D148" s="28">
        <v>40.799999999999997</v>
      </c>
      <c r="E148" s="29">
        <v>-20</v>
      </c>
      <c r="F148" s="28">
        <f t="shared" si="7"/>
        <v>20.799999999999997</v>
      </c>
    </row>
    <row r="149" spans="1:6" x14ac:dyDescent="0.25">
      <c r="A149" s="21"/>
      <c r="B149" s="22" t="s">
        <v>47</v>
      </c>
      <c r="C149" s="23" t="s">
        <v>16</v>
      </c>
      <c r="D149" s="24">
        <v>60</v>
      </c>
      <c r="E149" s="60">
        <f>E150</f>
        <v>35</v>
      </c>
      <c r="F149" s="24">
        <f>SUM(D149:E149)</f>
        <v>95</v>
      </c>
    </row>
    <row r="150" spans="1:6" x14ac:dyDescent="0.25">
      <c r="A150" s="25"/>
      <c r="B150" s="26" t="s">
        <v>17</v>
      </c>
      <c r="C150" s="27" t="s">
        <v>18</v>
      </c>
      <c r="D150" s="28">
        <v>60</v>
      </c>
      <c r="E150" s="29">
        <v>35</v>
      </c>
      <c r="F150" s="28">
        <f>SUM(D150:E150)</f>
        <v>95</v>
      </c>
    </row>
    <row r="151" spans="1:6" x14ac:dyDescent="0.25">
      <c r="A151" s="9"/>
      <c r="B151" s="14"/>
      <c r="C151" s="18"/>
      <c r="D151" s="19"/>
      <c r="E151" s="20"/>
      <c r="F151" s="19"/>
    </row>
    <row r="152" spans="1:6" x14ac:dyDescent="0.25">
      <c r="A152" s="30"/>
      <c r="B152" s="31"/>
      <c r="C152" s="32"/>
      <c r="D152" s="33"/>
      <c r="E152" s="34"/>
      <c r="F152" s="35"/>
    </row>
    <row r="153" spans="1:6" ht="36" x14ac:dyDescent="0.25">
      <c r="A153" s="36"/>
      <c r="B153" s="37" t="s">
        <v>23</v>
      </c>
      <c r="C153" s="38" t="s">
        <v>9</v>
      </c>
      <c r="D153" s="7" t="s">
        <v>64</v>
      </c>
      <c r="E153" s="58" t="s">
        <v>11</v>
      </c>
      <c r="F153" s="7" t="s">
        <v>42</v>
      </c>
    </row>
    <row r="154" spans="1:6" ht="27" x14ac:dyDescent="0.25">
      <c r="A154" s="36"/>
      <c r="B154" s="37" t="s">
        <v>24</v>
      </c>
      <c r="C154" s="39">
        <v>5010</v>
      </c>
      <c r="D154" s="40">
        <v>99436.64</v>
      </c>
      <c r="E154" s="41">
        <f>E159</f>
        <v>15</v>
      </c>
      <c r="F154" s="40">
        <f>SUM(D154:E154)</f>
        <v>99451.64</v>
      </c>
    </row>
    <row r="155" spans="1:6" x14ac:dyDescent="0.25">
      <c r="A155" s="36"/>
      <c r="B155" s="37" t="s">
        <v>25</v>
      </c>
      <c r="C155" s="39">
        <v>9910</v>
      </c>
      <c r="D155" s="40">
        <v>-137.35</v>
      </c>
      <c r="E155" s="40"/>
      <c r="F155" s="40">
        <f t="shared" ref="F155" si="8">SUM(D155:E155)</f>
        <v>-137.35</v>
      </c>
    </row>
    <row r="156" spans="1:6" x14ac:dyDescent="0.25">
      <c r="A156" s="36"/>
      <c r="B156" s="37" t="s">
        <v>26</v>
      </c>
      <c r="C156" s="39"/>
      <c r="D156" s="40">
        <f>D154+D155</f>
        <v>99299.29</v>
      </c>
      <c r="E156" s="41">
        <f>E154</f>
        <v>15</v>
      </c>
      <c r="F156" s="40">
        <f>SUM(F154:F155)</f>
        <v>99314.29</v>
      </c>
    </row>
    <row r="157" spans="1:6" x14ac:dyDescent="0.25">
      <c r="A157" s="36"/>
      <c r="B157" s="37"/>
      <c r="C157" s="39"/>
      <c r="D157" s="40"/>
      <c r="E157" s="41"/>
      <c r="F157" s="40"/>
    </row>
    <row r="158" spans="1:6" x14ac:dyDescent="0.25">
      <c r="A158" s="36"/>
      <c r="B158" s="42"/>
      <c r="C158" s="43"/>
      <c r="D158" s="28"/>
      <c r="E158" s="28"/>
      <c r="F158" s="28"/>
    </row>
    <row r="159" spans="1:6" x14ac:dyDescent="0.25">
      <c r="A159" s="37" t="s">
        <v>27</v>
      </c>
      <c r="B159" s="37" t="s">
        <v>15</v>
      </c>
      <c r="C159" s="44" t="s">
        <v>28</v>
      </c>
      <c r="D159" s="45">
        <v>525.79999999999995</v>
      </c>
      <c r="E159" s="46">
        <f>E160</f>
        <v>15</v>
      </c>
      <c r="F159" s="45">
        <f>D159+E159</f>
        <v>540.79999999999995</v>
      </c>
    </row>
    <row r="160" spans="1:6" x14ac:dyDescent="0.25">
      <c r="A160" s="36"/>
      <c r="B160" s="47" t="s">
        <v>29</v>
      </c>
      <c r="C160" s="48" t="s">
        <v>30</v>
      </c>
      <c r="D160" s="49">
        <v>525.79999999999995</v>
      </c>
      <c r="E160" s="50">
        <f>E161+E169</f>
        <v>15</v>
      </c>
      <c r="F160" s="49">
        <f>SUM(D160:E160)</f>
        <v>540.79999999999995</v>
      </c>
    </row>
    <row r="161" spans="1:6" x14ac:dyDescent="0.25">
      <c r="A161" s="36"/>
      <c r="B161" s="47" t="s">
        <v>67</v>
      </c>
      <c r="C161" s="48" t="s">
        <v>68</v>
      </c>
      <c r="D161" s="49">
        <v>116.2</v>
      </c>
      <c r="E161" s="50">
        <f>E162+E167</f>
        <v>-0.55000000000000004</v>
      </c>
      <c r="F161" s="49">
        <f>SUM(D161:E161)</f>
        <v>115.65</v>
      </c>
    </row>
    <row r="162" spans="1:6" x14ac:dyDescent="0.25">
      <c r="A162" s="36"/>
      <c r="B162" s="47" t="s">
        <v>67</v>
      </c>
      <c r="C162" s="48">
        <v>1001</v>
      </c>
      <c r="D162" s="49">
        <v>113.25</v>
      </c>
      <c r="E162" s="50">
        <f>E163+E164+E165+E166</f>
        <v>-0.4</v>
      </c>
      <c r="F162" s="49">
        <f>SUM(D162:E162)</f>
        <v>112.85</v>
      </c>
    </row>
    <row r="163" spans="1:6" x14ac:dyDescent="0.25">
      <c r="A163" s="36"/>
      <c r="B163" s="42" t="s">
        <v>69</v>
      </c>
      <c r="C163" s="52">
        <v>100101</v>
      </c>
      <c r="D163" s="53">
        <v>96.9</v>
      </c>
      <c r="E163" s="54">
        <v>1.5</v>
      </c>
      <c r="F163" s="53">
        <f t="shared" ref="F163:F169" si="9">SUM(D163:E163)</f>
        <v>98.4</v>
      </c>
    </row>
    <row r="164" spans="1:6" x14ac:dyDescent="0.25">
      <c r="A164" s="36"/>
      <c r="B164" s="42" t="s">
        <v>70</v>
      </c>
      <c r="C164" s="52">
        <v>100105</v>
      </c>
      <c r="D164" s="53">
        <v>4.8499999999999996</v>
      </c>
      <c r="E164" s="54">
        <v>-0.6</v>
      </c>
      <c r="F164" s="53">
        <f t="shared" si="9"/>
        <v>4.25</v>
      </c>
    </row>
    <row r="165" spans="1:6" x14ac:dyDescent="0.25">
      <c r="A165" s="36"/>
      <c r="B165" s="42" t="s">
        <v>71</v>
      </c>
      <c r="C165" s="52">
        <v>100106</v>
      </c>
      <c r="D165" s="53">
        <v>4.25</v>
      </c>
      <c r="E165" s="54">
        <v>-0.75</v>
      </c>
      <c r="F165" s="53">
        <f t="shared" si="9"/>
        <v>3.5</v>
      </c>
    </row>
    <row r="166" spans="1:6" x14ac:dyDescent="0.25">
      <c r="A166" s="36"/>
      <c r="B166" s="42" t="s">
        <v>72</v>
      </c>
      <c r="C166" s="52">
        <v>100117</v>
      </c>
      <c r="D166" s="53">
        <v>7.25</v>
      </c>
      <c r="E166" s="54">
        <v>-0.55000000000000004</v>
      </c>
      <c r="F166" s="53">
        <f t="shared" si="9"/>
        <v>6.7</v>
      </c>
    </row>
    <row r="167" spans="1:6" x14ac:dyDescent="0.25">
      <c r="A167" s="36"/>
      <c r="B167" s="47" t="s">
        <v>73</v>
      </c>
      <c r="C167" s="48">
        <v>1003</v>
      </c>
      <c r="D167" s="49">
        <f>D168</f>
        <v>2.95</v>
      </c>
      <c r="E167" s="50">
        <f>E168</f>
        <v>-0.15</v>
      </c>
      <c r="F167" s="49">
        <f t="shared" si="9"/>
        <v>2.8000000000000003</v>
      </c>
    </row>
    <row r="168" spans="1:6" x14ac:dyDescent="0.25">
      <c r="A168" s="36"/>
      <c r="B168" s="42" t="s">
        <v>74</v>
      </c>
      <c r="C168" s="52">
        <v>100307</v>
      </c>
      <c r="D168" s="53">
        <v>2.95</v>
      </c>
      <c r="E168" s="54">
        <v>-0.15</v>
      </c>
      <c r="F168" s="49">
        <f t="shared" si="9"/>
        <v>2.8000000000000003</v>
      </c>
    </row>
    <row r="169" spans="1:6" x14ac:dyDescent="0.25">
      <c r="A169" s="51"/>
      <c r="B169" s="47" t="s">
        <v>31</v>
      </c>
      <c r="C169" s="48" t="s">
        <v>32</v>
      </c>
      <c r="D169" s="49">
        <v>409.6</v>
      </c>
      <c r="E169" s="50">
        <f>E170+E172+E173+E171</f>
        <v>15.55</v>
      </c>
      <c r="F169" s="49">
        <f t="shared" si="9"/>
        <v>425.15000000000003</v>
      </c>
    </row>
    <row r="170" spans="1:6" x14ac:dyDescent="0.25">
      <c r="A170" s="36"/>
      <c r="B170" s="42" t="s">
        <v>51</v>
      </c>
      <c r="C170" s="52">
        <v>200103</v>
      </c>
      <c r="D170" s="53">
        <v>14</v>
      </c>
      <c r="E170" s="54">
        <v>1.55</v>
      </c>
      <c r="F170" s="53">
        <f>SUM(D170:E170)</f>
        <v>15.55</v>
      </c>
    </row>
    <row r="171" spans="1:6" x14ac:dyDescent="0.25">
      <c r="A171" s="36"/>
      <c r="B171" s="42" t="s">
        <v>75</v>
      </c>
      <c r="C171" s="52">
        <v>200301</v>
      </c>
      <c r="D171" s="53">
        <v>22</v>
      </c>
      <c r="E171" s="54">
        <v>2</v>
      </c>
      <c r="F171" s="53">
        <f>SUM(D171:E171)</f>
        <v>24</v>
      </c>
    </row>
    <row r="172" spans="1:6" x14ac:dyDescent="0.25">
      <c r="A172" s="36"/>
      <c r="B172" s="42" t="s">
        <v>76</v>
      </c>
      <c r="C172" s="52">
        <v>200601</v>
      </c>
      <c r="D172" s="53">
        <v>59</v>
      </c>
      <c r="E172" s="54">
        <v>2</v>
      </c>
      <c r="F172" s="53">
        <f t="shared" ref="F172:F173" si="10">SUM(D172:E172)</f>
        <v>61</v>
      </c>
    </row>
    <row r="173" spans="1:6" x14ac:dyDescent="0.25">
      <c r="A173" s="36"/>
      <c r="B173" s="42" t="s">
        <v>77</v>
      </c>
      <c r="C173" s="52">
        <v>203030</v>
      </c>
      <c r="D173" s="53">
        <v>304.3</v>
      </c>
      <c r="E173" s="54">
        <v>10</v>
      </c>
      <c r="F173" s="53">
        <f t="shared" si="10"/>
        <v>314.3</v>
      </c>
    </row>
    <row r="174" spans="1:6" x14ac:dyDescent="0.25">
      <c r="A174" s="36"/>
      <c r="B174" s="42"/>
      <c r="C174" s="52"/>
      <c r="D174" s="53"/>
      <c r="E174" s="54"/>
      <c r="F174" s="49"/>
    </row>
    <row r="175" spans="1:6" x14ac:dyDescent="0.25">
      <c r="A175" s="36"/>
      <c r="B175" s="42"/>
      <c r="C175" s="52"/>
      <c r="D175" s="53"/>
      <c r="E175" s="54"/>
      <c r="F175" s="49"/>
    </row>
    <row r="176" spans="1:6" x14ac:dyDescent="0.25">
      <c r="A176" s="36"/>
      <c r="B176" s="37"/>
      <c r="C176" s="44"/>
      <c r="D176" s="55"/>
      <c r="E176" s="45"/>
      <c r="F176" s="55"/>
    </row>
    <row r="178" spans="2:7" x14ac:dyDescent="0.25">
      <c r="B178" s="61" t="s">
        <v>58</v>
      </c>
      <c r="C178" s="62"/>
      <c r="D178" s="62"/>
      <c r="E178" s="62" t="s">
        <v>59</v>
      </c>
      <c r="F178" s="62"/>
      <c r="G178" s="64"/>
    </row>
    <row r="179" spans="2:7" x14ac:dyDescent="0.25">
      <c r="B179" s="61" t="s">
        <v>60</v>
      </c>
      <c r="C179" s="62"/>
      <c r="D179" s="62"/>
      <c r="E179" s="62" t="s">
        <v>61</v>
      </c>
      <c r="F179" s="62"/>
      <c r="G179" s="64"/>
    </row>
    <row r="180" spans="2:7" x14ac:dyDescent="0.25">
      <c r="B180" s="63"/>
      <c r="C180" s="62"/>
      <c r="D180" s="62"/>
      <c r="E180" s="62" t="s">
        <v>62</v>
      </c>
      <c r="F180" s="62"/>
      <c r="G180" s="64"/>
    </row>
    <row r="209" spans="1:6" ht="15.75" x14ac:dyDescent="0.25">
      <c r="A209" s="1" t="s">
        <v>0</v>
      </c>
      <c r="B209" s="1"/>
      <c r="C209" s="2" t="s">
        <v>78</v>
      </c>
      <c r="D209" s="3"/>
      <c r="E209" s="3"/>
      <c r="F209" s="3"/>
    </row>
    <row r="210" spans="1:6" ht="15.75" x14ac:dyDescent="0.25">
      <c r="A210" s="1" t="s">
        <v>2</v>
      </c>
      <c r="B210" s="1"/>
      <c r="C210" s="4" t="s">
        <v>3</v>
      </c>
      <c r="D210" s="3"/>
      <c r="E210" s="3"/>
      <c r="F210" s="3"/>
    </row>
    <row r="211" spans="1:6" ht="15.75" x14ac:dyDescent="0.25">
      <c r="A211" s="1" t="s">
        <v>4</v>
      </c>
      <c r="B211" s="1"/>
      <c r="C211" s="3"/>
      <c r="D211" s="3" t="s">
        <v>3</v>
      </c>
      <c r="E211" s="3"/>
      <c r="F211" s="3"/>
    </row>
    <row r="212" spans="1:6" ht="45" customHeight="1" x14ac:dyDescent="0.25">
      <c r="A212" s="122" t="s">
        <v>5</v>
      </c>
      <c r="B212" s="122"/>
      <c r="C212" s="122"/>
      <c r="D212" s="122"/>
      <c r="E212" s="122"/>
      <c r="F212" s="122"/>
    </row>
    <row r="213" spans="1:6" ht="15.75" x14ac:dyDescent="0.25">
      <c r="A213" s="1"/>
      <c r="B213" s="5"/>
      <c r="C213" s="1"/>
      <c r="D213" s="1"/>
      <c r="E213" s="1"/>
      <c r="F213" s="1" t="s">
        <v>6</v>
      </c>
    </row>
    <row r="214" spans="1:6" ht="36" x14ac:dyDescent="0.25">
      <c r="A214" s="6" t="s">
        <v>7</v>
      </c>
      <c r="B214" s="6" t="s">
        <v>8</v>
      </c>
      <c r="C214" s="6" t="s">
        <v>9</v>
      </c>
      <c r="D214" s="7" t="s">
        <v>79</v>
      </c>
      <c r="E214" s="58" t="s">
        <v>11</v>
      </c>
      <c r="F214" s="7" t="s">
        <v>64</v>
      </c>
    </row>
    <row r="215" spans="1:6" x14ac:dyDescent="0.25">
      <c r="A215" s="9"/>
      <c r="B215" s="9" t="s">
        <v>13</v>
      </c>
      <c r="C215" s="10">
        <v>110</v>
      </c>
      <c r="D215" s="11">
        <v>97825.59</v>
      </c>
      <c r="E215" s="12">
        <f>E217+E222</f>
        <v>1473.55</v>
      </c>
      <c r="F215" s="13">
        <f>SUM(D215:E215)</f>
        <v>99299.14</v>
      </c>
    </row>
    <row r="216" spans="1:6" x14ac:dyDescent="0.25">
      <c r="A216" s="9"/>
      <c r="B216" s="14"/>
      <c r="C216" s="10"/>
      <c r="D216" s="15"/>
      <c r="E216" s="16"/>
      <c r="F216" s="17"/>
    </row>
    <row r="217" spans="1:6" x14ac:dyDescent="0.25">
      <c r="A217" s="9" t="s">
        <v>14</v>
      </c>
      <c r="B217" s="14" t="s">
        <v>43</v>
      </c>
      <c r="C217" s="10"/>
      <c r="D217" s="15">
        <v>96840.79</v>
      </c>
      <c r="E217" s="16">
        <f>E218</f>
        <v>1467.75</v>
      </c>
      <c r="F217" s="15">
        <f>SUM(D217:E217)</f>
        <v>98308.54</v>
      </c>
    </row>
    <row r="218" spans="1:6" ht="42.75" x14ac:dyDescent="0.25">
      <c r="A218" s="9"/>
      <c r="B218" s="14" t="s">
        <v>80</v>
      </c>
      <c r="C218" s="20">
        <v>42.1</v>
      </c>
      <c r="D218" s="19">
        <v>12</v>
      </c>
      <c r="E218" s="20">
        <f>E219+E220</f>
        <v>1467.75</v>
      </c>
      <c r="F218" s="19">
        <f>SUM(D218:E218)</f>
        <v>1479.75</v>
      </c>
    </row>
    <row r="219" spans="1:6" x14ac:dyDescent="0.25">
      <c r="A219" s="25"/>
      <c r="B219" s="26" t="s">
        <v>81</v>
      </c>
      <c r="C219" s="27" t="s">
        <v>82</v>
      </c>
      <c r="D219" s="28">
        <v>10</v>
      </c>
      <c r="E219" s="29">
        <v>1233.4000000000001</v>
      </c>
      <c r="F219" s="28">
        <f t="shared" ref="F219:F220" si="11">SUM(D219:E219)</f>
        <v>1243.4000000000001</v>
      </c>
    </row>
    <row r="220" spans="1:6" x14ac:dyDescent="0.25">
      <c r="A220" s="25"/>
      <c r="B220" s="26" t="s">
        <v>83</v>
      </c>
      <c r="C220" s="27" t="s">
        <v>84</v>
      </c>
      <c r="D220" s="28">
        <v>2</v>
      </c>
      <c r="E220" s="29">
        <v>234.35</v>
      </c>
      <c r="F220" s="28">
        <f t="shared" si="11"/>
        <v>236.35</v>
      </c>
    </row>
    <row r="221" spans="1:6" x14ac:dyDescent="0.25">
      <c r="A221" s="25"/>
      <c r="B221" s="26"/>
      <c r="C221" s="27"/>
      <c r="D221" s="28"/>
      <c r="E221" s="29"/>
      <c r="F221" s="28"/>
    </row>
    <row r="222" spans="1:6" x14ac:dyDescent="0.25">
      <c r="A222" s="9" t="s">
        <v>85</v>
      </c>
      <c r="B222" s="14" t="s">
        <v>15</v>
      </c>
      <c r="C222" s="18"/>
      <c r="D222" s="19">
        <v>520</v>
      </c>
      <c r="E222" s="20">
        <f>E223</f>
        <v>5.8</v>
      </c>
      <c r="F222" s="19">
        <f>SUM(D222:E222)</f>
        <v>525.79999999999995</v>
      </c>
    </row>
    <row r="223" spans="1:6" x14ac:dyDescent="0.25">
      <c r="A223" s="25"/>
      <c r="B223" s="26" t="s">
        <v>44</v>
      </c>
      <c r="C223" s="65">
        <v>33.1</v>
      </c>
      <c r="D223" s="28">
        <v>35</v>
      </c>
      <c r="E223" s="29">
        <f>E224</f>
        <v>5.8</v>
      </c>
      <c r="F223" s="28">
        <f t="shared" ref="F223:F224" si="12">SUM(D223:E223)</f>
        <v>40.799999999999997</v>
      </c>
    </row>
    <row r="224" spans="1:6" x14ac:dyDescent="0.25">
      <c r="A224" s="25"/>
      <c r="B224" s="26" t="s">
        <v>65</v>
      </c>
      <c r="C224" s="27" t="s">
        <v>66</v>
      </c>
      <c r="D224" s="28">
        <v>35</v>
      </c>
      <c r="E224" s="29">
        <v>5.8</v>
      </c>
      <c r="F224" s="28">
        <f t="shared" si="12"/>
        <v>40.799999999999997</v>
      </c>
    </row>
    <row r="225" spans="1:6" x14ac:dyDescent="0.25">
      <c r="A225" s="25"/>
      <c r="B225" s="26"/>
      <c r="C225" s="27"/>
      <c r="D225" s="28"/>
      <c r="E225" s="29"/>
      <c r="F225" s="28"/>
    </row>
    <row r="226" spans="1:6" x14ac:dyDescent="0.25">
      <c r="A226" s="30"/>
      <c r="B226" s="31"/>
      <c r="C226" s="32"/>
      <c r="D226" s="33"/>
      <c r="E226" s="34"/>
      <c r="F226" s="35"/>
    </row>
    <row r="227" spans="1:6" ht="36" x14ac:dyDescent="0.25">
      <c r="A227" s="36"/>
      <c r="B227" s="37" t="s">
        <v>23</v>
      </c>
      <c r="C227" s="38" t="s">
        <v>9</v>
      </c>
      <c r="D227" s="7" t="s">
        <v>79</v>
      </c>
      <c r="E227" s="58" t="s">
        <v>11</v>
      </c>
      <c r="F227" s="7" t="s">
        <v>64</v>
      </c>
    </row>
    <row r="228" spans="1:6" ht="27" x14ac:dyDescent="0.25">
      <c r="A228" s="36"/>
      <c r="B228" s="37" t="s">
        <v>24</v>
      </c>
      <c r="C228" s="39">
        <v>5010</v>
      </c>
      <c r="D228" s="40">
        <v>97962.94</v>
      </c>
      <c r="E228" s="41">
        <f>E232+E240</f>
        <v>1473.7</v>
      </c>
      <c r="F228" s="40">
        <f>SUM(D228:E228)</f>
        <v>99436.64</v>
      </c>
    </row>
    <row r="229" spans="1:6" x14ac:dyDescent="0.25">
      <c r="A229" s="36"/>
      <c r="B229" s="37" t="s">
        <v>25</v>
      </c>
      <c r="C229" s="39">
        <v>9910</v>
      </c>
      <c r="D229" s="40">
        <v>-137.35</v>
      </c>
      <c r="E229" s="40"/>
      <c r="F229" s="40">
        <f t="shared" ref="F229" si="13">SUM(D229:E229)</f>
        <v>-137.35</v>
      </c>
    </row>
    <row r="230" spans="1:6" x14ac:dyDescent="0.25">
      <c r="A230" s="36"/>
      <c r="B230" s="37" t="s">
        <v>26</v>
      </c>
      <c r="C230" s="39"/>
      <c r="D230" s="40">
        <f>D228+D229</f>
        <v>97825.59</v>
      </c>
      <c r="E230" s="41"/>
      <c r="F230" s="40">
        <f>SUM(F228:F229)</f>
        <v>99299.29</v>
      </c>
    </row>
    <row r="231" spans="1:6" x14ac:dyDescent="0.25">
      <c r="A231" s="36"/>
      <c r="B231" s="37"/>
      <c r="C231" s="39"/>
      <c r="D231" s="40"/>
      <c r="E231" s="41"/>
      <c r="F231" s="40"/>
    </row>
    <row r="232" spans="1:6" x14ac:dyDescent="0.25">
      <c r="A232" s="66" t="s">
        <v>14</v>
      </c>
      <c r="B232" s="37" t="s">
        <v>43</v>
      </c>
      <c r="C232" s="39" t="s">
        <v>50</v>
      </c>
      <c r="D232" s="19">
        <v>96840.79</v>
      </c>
      <c r="E232" s="19">
        <f>E233+E236</f>
        <v>1467.9</v>
      </c>
      <c r="F232" s="19">
        <f t="shared" ref="F232:F238" si="14">SUM(D232:E232)</f>
        <v>98308.689999999988</v>
      </c>
    </row>
    <row r="233" spans="1:6" ht="27" x14ac:dyDescent="0.25">
      <c r="A233" s="66"/>
      <c r="B233" s="37" t="s">
        <v>86</v>
      </c>
      <c r="C233" s="39" t="s">
        <v>87</v>
      </c>
      <c r="D233" s="19">
        <v>12</v>
      </c>
      <c r="E233" s="19">
        <f>E234+E235</f>
        <v>1467.9</v>
      </c>
      <c r="F233" s="19">
        <f t="shared" si="14"/>
        <v>1479.9</v>
      </c>
    </row>
    <row r="234" spans="1:6" x14ac:dyDescent="0.25">
      <c r="A234" s="36"/>
      <c r="B234" s="42" t="s">
        <v>88</v>
      </c>
      <c r="C234" s="43">
        <v>6001</v>
      </c>
      <c r="D234" s="28">
        <v>10</v>
      </c>
      <c r="E234" s="28">
        <v>1233.4000000000001</v>
      </c>
      <c r="F234" s="28">
        <f t="shared" si="14"/>
        <v>1243.4000000000001</v>
      </c>
    </row>
    <row r="235" spans="1:6" x14ac:dyDescent="0.25">
      <c r="A235" s="36"/>
      <c r="B235" s="42" t="s">
        <v>83</v>
      </c>
      <c r="C235" s="43">
        <v>6003</v>
      </c>
      <c r="D235" s="28">
        <v>2</v>
      </c>
      <c r="E235" s="28">
        <v>234.5</v>
      </c>
      <c r="F235" s="28">
        <f t="shared" si="14"/>
        <v>236.5</v>
      </c>
    </row>
    <row r="236" spans="1:6" x14ac:dyDescent="0.25">
      <c r="A236" s="67"/>
      <c r="B236" s="37" t="s">
        <v>89</v>
      </c>
      <c r="C236" s="39" t="s">
        <v>90</v>
      </c>
      <c r="D236" s="19">
        <v>978.09</v>
      </c>
      <c r="E236" s="19">
        <f>E237+E238</f>
        <v>0</v>
      </c>
      <c r="F236" s="19">
        <f t="shared" si="14"/>
        <v>978.09</v>
      </c>
    </row>
    <row r="237" spans="1:6" x14ac:dyDescent="0.25">
      <c r="A237" s="36"/>
      <c r="B237" s="42" t="s">
        <v>91</v>
      </c>
      <c r="C237" s="43">
        <v>710102</v>
      </c>
      <c r="D237" s="28">
        <v>947.09</v>
      </c>
      <c r="E237" s="28">
        <v>-66.5</v>
      </c>
      <c r="F237" s="28">
        <f t="shared" si="14"/>
        <v>880.59</v>
      </c>
    </row>
    <row r="238" spans="1:6" x14ac:dyDescent="0.25">
      <c r="A238" s="36"/>
      <c r="B238" s="42" t="s">
        <v>92</v>
      </c>
      <c r="C238" s="43">
        <v>710130</v>
      </c>
      <c r="D238" s="28">
        <v>31</v>
      </c>
      <c r="E238" s="28">
        <v>66.5</v>
      </c>
      <c r="F238" s="28">
        <f t="shared" si="14"/>
        <v>97.5</v>
      </c>
    </row>
    <row r="239" spans="1:6" x14ac:dyDescent="0.25">
      <c r="A239" s="36"/>
      <c r="B239" s="42"/>
      <c r="C239" s="43"/>
      <c r="D239" s="28"/>
      <c r="E239" s="28"/>
      <c r="F239" s="28"/>
    </row>
    <row r="240" spans="1:6" x14ac:dyDescent="0.25">
      <c r="A240" s="37" t="s">
        <v>27</v>
      </c>
      <c r="B240" s="37" t="s">
        <v>15</v>
      </c>
      <c r="C240" s="44" t="s">
        <v>28</v>
      </c>
      <c r="D240" s="45">
        <v>520</v>
      </c>
      <c r="E240" s="46">
        <f>E241</f>
        <v>5.8</v>
      </c>
      <c r="F240" s="45">
        <f>D240+E240</f>
        <v>525.79999999999995</v>
      </c>
    </row>
    <row r="241" spans="1:6" x14ac:dyDescent="0.25">
      <c r="A241" s="36"/>
      <c r="B241" s="47" t="s">
        <v>29</v>
      </c>
      <c r="C241" s="48" t="s">
        <v>30</v>
      </c>
      <c r="D241" s="49">
        <v>520</v>
      </c>
      <c r="E241" s="50">
        <f>E242</f>
        <v>5.8</v>
      </c>
      <c r="F241" s="49">
        <f>SUM(D241:E241)</f>
        <v>525.79999999999995</v>
      </c>
    </row>
    <row r="242" spans="1:6" x14ac:dyDescent="0.25">
      <c r="A242" s="36"/>
      <c r="B242" s="47" t="s">
        <v>67</v>
      </c>
      <c r="C242" s="48" t="s">
        <v>68</v>
      </c>
      <c r="D242" s="49">
        <v>110.4</v>
      </c>
      <c r="E242" s="50">
        <f>E243+E248</f>
        <v>5.8</v>
      </c>
      <c r="F242" s="49">
        <f>SUM(D242:E242)</f>
        <v>116.2</v>
      </c>
    </row>
    <row r="243" spans="1:6" x14ac:dyDescent="0.25">
      <c r="A243" s="36"/>
      <c r="B243" s="47" t="s">
        <v>67</v>
      </c>
      <c r="C243" s="48">
        <v>1001</v>
      </c>
      <c r="D243" s="49">
        <v>107.6</v>
      </c>
      <c r="E243" s="50">
        <f>E244+E245+E246+E247</f>
        <v>5.6499999999999995</v>
      </c>
      <c r="F243" s="49">
        <f>SUM(D243:E243)</f>
        <v>113.25</v>
      </c>
    </row>
    <row r="244" spans="1:6" x14ac:dyDescent="0.25">
      <c r="A244" s="36"/>
      <c r="B244" s="42" t="s">
        <v>69</v>
      </c>
      <c r="C244" s="52">
        <v>100101</v>
      </c>
      <c r="D244" s="53">
        <v>92.7</v>
      </c>
      <c r="E244" s="54">
        <v>4.2</v>
      </c>
      <c r="F244" s="53">
        <f t="shared" ref="F244:F249" si="15">SUM(D244:E244)</f>
        <v>96.9</v>
      </c>
    </row>
    <row r="245" spans="1:6" x14ac:dyDescent="0.25">
      <c r="A245" s="36"/>
      <c r="B245" s="42" t="s">
        <v>70</v>
      </c>
      <c r="C245" s="52">
        <v>100105</v>
      </c>
      <c r="D245" s="53">
        <v>4.5</v>
      </c>
      <c r="E245" s="54">
        <v>0.35</v>
      </c>
      <c r="F245" s="53">
        <f t="shared" si="15"/>
        <v>4.8499999999999996</v>
      </c>
    </row>
    <row r="246" spans="1:6" x14ac:dyDescent="0.25">
      <c r="A246" s="36"/>
      <c r="B246" s="42" t="s">
        <v>71</v>
      </c>
      <c r="C246" s="52">
        <v>100106</v>
      </c>
      <c r="D246" s="53">
        <v>3.5</v>
      </c>
      <c r="E246" s="54">
        <v>0.75</v>
      </c>
      <c r="F246" s="53">
        <f t="shared" si="15"/>
        <v>4.25</v>
      </c>
    </row>
    <row r="247" spans="1:6" x14ac:dyDescent="0.25">
      <c r="A247" s="36"/>
      <c r="B247" s="42" t="s">
        <v>72</v>
      </c>
      <c r="C247" s="52">
        <v>100117</v>
      </c>
      <c r="D247" s="53">
        <v>6.9</v>
      </c>
      <c r="E247" s="54">
        <v>0.35</v>
      </c>
      <c r="F247" s="53">
        <f t="shared" si="15"/>
        <v>7.25</v>
      </c>
    </row>
    <row r="248" spans="1:6" x14ac:dyDescent="0.25">
      <c r="A248" s="36"/>
      <c r="B248" s="47" t="s">
        <v>73</v>
      </c>
      <c r="C248" s="48">
        <v>1003</v>
      </c>
      <c r="D248" s="49">
        <v>2.8</v>
      </c>
      <c r="E248" s="50">
        <f>E249</f>
        <v>0.15</v>
      </c>
      <c r="F248" s="49">
        <f t="shared" si="15"/>
        <v>2.9499999999999997</v>
      </c>
    </row>
    <row r="249" spans="1:6" x14ac:dyDescent="0.25">
      <c r="A249" s="36"/>
      <c r="B249" s="42" t="s">
        <v>74</v>
      </c>
      <c r="C249" s="52">
        <v>100307</v>
      </c>
      <c r="D249" s="53">
        <v>2.8</v>
      </c>
      <c r="E249" s="54">
        <v>0.15</v>
      </c>
      <c r="F249" s="49">
        <f t="shared" si="15"/>
        <v>2.9499999999999997</v>
      </c>
    </row>
    <row r="250" spans="1:6" x14ac:dyDescent="0.25">
      <c r="A250" s="36"/>
      <c r="B250" s="37"/>
      <c r="C250" s="44"/>
      <c r="D250" s="55"/>
      <c r="E250" s="45"/>
      <c r="F250" s="55"/>
    </row>
    <row r="252" spans="1:6" x14ac:dyDescent="0.25">
      <c r="B252" s="68" t="s">
        <v>58</v>
      </c>
      <c r="C252" s="69"/>
      <c r="D252" s="69"/>
      <c r="E252" s="69" t="s">
        <v>59</v>
      </c>
      <c r="F252" s="69"/>
    </row>
    <row r="253" spans="1:6" x14ac:dyDescent="0.25">
      <c r="B253" s="68" t="s">
        <v>60</v>
      </c>
      <c r="C253" s="69"/>
      <c r="D253" s="69"/>
      <c r="E253" s="69" t="s">
        <v>61</v>
      </c>
      <c r="F253" s="69"/>
    </row>
    <row r="254" spans="1:6" x14ac:dyDescent="0.25">
      <c r="B254" s="70"/>
      <c r="C254" s="69"/>
      <c r="D254" s="69"/>
      <c r="E254" s="69" t="s">
        <v>62</v>
      </c>
      <c r="F254" s="69"/>
    </row>
    <row r="285" spans="1:6" ht="15.75" x14ac:dyDescent="0.25">
      <c r="A285" s="1" t="s">
        <v>0</v>
      </c>
      <c r="B285" s="1"/>
      <c r="C285" s="2" t="s">
        <v>93</v>
      </c>
      <c r="D285" s="3"/>
      <c r="E285" s="3"/>
      <c r="F285" s="3"/>
    </row>
    <row r="286" spans="1:6" ht="15.75" x14ac:dyDescent="0.25">
      <c r="A286" s="1" t="s">
        <v>2</v>
      </c>
      <c r="B286" s="1"/>
      <c r="C286" s="4" t="s">
        <v>3</v>
      </c>
      <c r="D286" s="3"/>
      <c r="E286" s="3"/>
      <c r="F286" s="3"/>
    </row>
    <row r="287" spans="1:6" ht="15.75" x14ac:dyDescent="0.25">
      <c r="A287" s="1" t="s">
        <v>4</v>
      </c>
      <c r="B287" s="1"/>
      <c r="C287" s="3"/>
      <c r="D287" s="3" t="s">
        <v>3</v>
      </c>
      <c r="E287" s="3"/>
      <c r="F287" s="3"/>
    </row>
    <row r="288" spans="1:6" ht="42.75" customHeight="1" x14ac:dyDescent="0.25">
      <c r="A288" s="122" t="s">
        <v>5</v>
      </c>
      <c r="B288" s="122"/>
      <c r="C288" s="122"/>
      <c r="D288" s="122"/>
      <c r="E288" s="122"/>
      <c r="F288" s="122"/>
    </row>
    <row r="289" spans="1:6" ht="15.75" x14ac:dyDescent="0.25">
      <c r="A289" s="1"/>
      <c r="B289" s="5"/>
      <c r="C289" s="1"/>
      <c r="D289" s="1"/>
      <c r="E289" s="1"/>
      <c r="F289" s="1" t="s">
        <v>6</v>
      </c>
    </row>
    <row r="290" spans="1:6" ht="36" x14ac:dyDescent="0.25">
      <c r="A290" s="6" t="s">
        <v>7</v>
      </c>
      <c r="B290" s="6" t="s">
        <v>8</v>
      </c>
      <c r="C290" s="6" t="s">
        <v>9</v>
      </c>
      <c r="D290" s="7" t="s">
        <v>94</v>
      </c>
      <c r="E290" s="58" t="s">
        <v>95</v>
      </c>
      <c r="F290" s="7" t="s">
        <v>79</v>
      </c>
    </row>
    <row r="291" spans="1:6" x14ac:dyDescent="0.25">
      <c r="A291" s="9"/>
      <c r="B291" s="9" t="s">
        <v>13</v>
      </c>
      <c r="C291" s="10">
        <v>110</v>
      </c>
      <c r="D291" s="11">
        <v>97660.59</v>
      </c>
      <c r="E291" s="12">
        <f>E293</f>
        <v>165</v>
      </c>
      <c r="F291" s="13">
        <f>SUM(D291:E291)</f>
        <v>97825.59</v>
      </c>
    </row>
    <row r="292" spans="1:6" x14ac:dyDescent="0.25">
      <c r="A292" s="9"/>
      <c r="B292" s="14"/>
      <c r="C292" s="10"/>
      <c r="D292" s="15"/>
      <c r="E292" s="16"/>
      <c r="F292" s="17"/>
    </row>
    <row r="293" spans="1:6" x14ac:dyDescent="0.25">
      <c r="A293" s="9" t="s">
        <v>14</v>
      </c>
      <c r="B293" s="14" t="s">
        <v>43</v>
      </c>
      <c r="C293" s="10"/>
      <c r="D293" s="15">
        <v>96675.79</v>
      </c>
      <c r="E293" s="16">
        <f>E294</f>
        <v>165</v>
      </c>
      <c r="F293" s="15">
        <f>SUM(D293:E293)</f>
        <v>96840.79</v>
      </c>
    </row>
    <row r="294" spans="1:6" x14ac:dyDescent="0.25">
      <c r="A294" s="9"/>
      <c r="B294" s="14" t="s">
        <v>96</v>
      </c>
      <c r="C294" s="20">
        <v>43.1</v>
      </c>
      <c r="D294" s="19">
        <v>45611.5</v>
      </c>
      <c r="E294" s="20">
        <f>E295+E296</f>
        <v>165</v>
      </c>
      <c r="F294" s="19">
        <f>SUM(D294:E294)</f>
        <v>45776.5</v>
      </c>
    </row>
    <row r="295" spans="1:6" ht="30" x14ac:dyDescent="0.25">
      <c r="A295" s="25"/>
      <c r="B295" s="26" t="s">
        <v>97</v>
      </c>
      <c r="C295" s="27" t="s">
        <v>98</v>
      </c>
      <c r="D295" s="28">
        <v>150</v>
      </c>
      <c r="E295" s="29">
        <v>265</v>
      </c>
      <c r="F295" s="28">
        <f t="shared" ref="F295:F296" si="16">SUM(D295:E295)</f>
        <v>415</v>
      </c>
    </row>
    <row r="296" spans="1:6" ht="29.25" customHeight="1" x14ac:dyDescent="0.25">
      <c r="A296" s="25"/>
      <c r="B296" s="26" t="s">
        <v>99</v>
      </c>
      <c r="C296" s="27" t="s">
        <v>100</v>
      </c>
      <c r="D296" s="28">
        <v>100</v>
      </c>
      <c r="E296" s="29">
        <v>-100</v>
      </c>
      <c r="F296" s="28">
        <f t="shared" si="16"/>
        <v>0</v>
      </c>
    </row>
    <row r="297" spans="1:6" ht="17.25" customHeight="1" x14ac:dyDescent="0.25">
      <c r="A297" s="25"/>
      <c r="B297" s="26"/>
      <c r="C297" s="27"/>
      <c r="D297" s="28"/>
      <c r="E297" s="29"/>
      <c r="F297" s="28"/>
    </row>
    <row r="298" spans="1:6" x14ac:dyDescent="0.25">
      <c r="A298" s="30"/>
      <c r="B298" s="31"/>
      <c r="C298" s="32"/>
      <c r="D298" s="33"/>
      <c r="E298" s="34"/>
      <c r="F298" s="35"/>
    </row>
    <row r="299" spans="1:6" ht="36" x14ac:dyDescent="0.25">
      <c r="A299" s="36"/>
      <c r="B299" s="37" t="s">
        <v>23</v>
      </c>
      <c r="C299" s="38" t="s">
        <v>9</v>
      </c>
      <c r="D299" s="7" t="s">
        <v>94</v>
      </c>
      <c r="E299" s="71" t="s">
        <v>95</v>
      </c>
      <c r="F299" s="7" t="s">
        <v>79</v>
      </c>
    </row>
    <row r="300" spans="1:6" ht="27" x14ac:dyDescent="0.25">
      <c r="A300" s="36"/>
      <c r="B300" s="37" t="s">
        <v>24</v>
      </c>
      <c r="C300" s="39">
        <v>5010</v>
      </c>
      <c r="D300" s="40">
        <v>97797.94</v>
      </c>
      <c r="E300" s="41">
        <f>E304</f>
        <v>165</v>
      </c>
      <c r="F300" s="40">
        <f>SUM(D300:E300)</f>
        <v>97962.94</v>
      </c>
    </row>
    <row r="301" spans="1:6" x14ac:dyDescent="0.25">
      <c r="A301" s="36"/>
      <c r="B301" s="37" t="s">
        <v>25</v>
      </c>
      <c r="C301" s="39">
        <v>9910</v>
      </c>
      <c r="D301" s="40">
        <v>-137.35</v>
      </c>
      <c r="E301" s="40"/>
      <c r="F301" s="40">
        <f t="shared" ref="F301" si="17">SUM(D301:E301)</f>
        <v>-137.35</v>
      </c>
    </row>
    <row r="302" spans="1:6" x14ac:dyDescent="0.25">
      <c r="A302" s="36"/>
      <c r="B302" s="37" t="s">
        <v>26</v>
      </c>
      <c r="C302" s="39"/>
      <c r="D302" s="40">
        <f>D300+D301</f>
        <v>97660.59</v>
      </c>
      <c r="E302" s="41"/>
      <c r="F302" s="40">
        <f>SUM(F300:F301)</f>
        <v>97825.59</v>
      </c>
    </row>
    <row r="303" spans="1:6" x14ac:dyDescent="0.25">
      <c r="A303" s="36"/>
      <c r="B303" s="37"/>
      <c r="C303" s="39"/>
      <c r="D303" s="40"/>
      <c r="E303" s="41"/>
      <c r="F303" s="40"/>
    </row>
    <row r="304" spans="1:6" x14ac:dyDescent="0.25">
      <c r="A304" s="66" t="s">
        <v>14</v>
      </c>
      <c r="B304" s="37" t="s">
        <v>43</v>
      </c>
      <c r="C304" s="39" t="s">
        <v>50</v>
      </c>
      <c r="D304" s="19">
        <v>96675.79</v>
      </c>
      <c r="E304" s="19">
        <f>E305+E307</f>
        <v>165</v>
      </c>
      <c r="F304" s="19">
        <f>SUM(D304:E304)</f>
        <v>96840.79</v>
      </c>
    </row>
    <row r="305" spans="1:6" x14ac:dyDescent="0.25">
      <c r="A305" s="66"/>
      <c r="B305" s="37" t="s">
        <v>101</v>
      </c>
      <c r="C305" s="39" t="s">
        <v>32</v>
      </c>
      <c r="D305" s="19">
        <v>14958.7</v>
      </c>
      <c r="E305" s="19">
        <f>E306</f>
        <v>265</v>
      </c>
      <c r="F305" s="19">
        <f>SUM(D305:E305)</f>
        <v>15223.7</v>
      </c>
    </row>
    <row r="306" spans="1:6" x14ac:dyDescent="0.25">
      <c r="A306" s="36"/>
      <c r="B306" s="42" t="s">
        <v>102</v>
      </c>
      <c r="C306" s="43">
        <v>2002</v>
      </c>
      <c r="D306" s="28">
        <v>260</v>
      </c>
      <c r="E306" s="28">
        <v>265</v>
      </c>
      <c r="F306" s="28">
        <f>SUM(D306:E306)</f>
        <v>525</v>
      </c>
    </row>
    <row r="307" spans="1:6" x14ac:dyDescent="0.25">
      <c r="A307" s="67"/>
      <c r="B307" s="37" t="s">
        <v>89</v>
      </c>
      <c r="C307" s="39" t="s">
        <v>90</v>
      </c>
      <c r="D307" s="19">
        <v>1078.0899999999999</v>
      </c>
      <c r="E307" s="19">
        <f>E308</f>
        <v>-100</v>
      </c>
      <c r="F307" s="19">
        <f>SUM(D307:E307)</f>
        <v>978.08999999999992</v>
      </c>
    </row>
    <row r="308" spans="1:6" x14ac:dyDescent="0.25">
      <c r="A308" s="36"/>
      <c r="B308" s="42" t="s">
        <v>103</v>
      </c>
      <c r="C308" s="43">
        <v>710101</v>
      </c>
      <c r="D308" s="28">
        <v>100</v>
      </c>
      <c r="E308" s="28">
        <v>-100</v>
      </c>
      <c r="F308" s="28">
        <f>SUM(D308:E308)</f>
        <v>0</v>
      </c>
    </row>
    <row r="309" spans="1:6" x14ac:dyDescent="0.25">
      <c r="A309" s="36"/>
      <c r="B309" s="42"/>
      <c r="C309" s="43"/>
      <c r="D309" s="28"/>
      <c r="E309" s="28"/>
      <c r="F309" s="28"/>
    </row>
    <row r="310" spans="1:6" x14ac:dyDescent="0.25">
      <c r="A310" s="37" t="s">
        <v>27</v>
      </c>
      <c r="B310" s="37" t="s">
        <v>15</v>
      </c>
      <c r="C310" s="44" t="s">
        <v>28</v>
      </c>
      <c r="D310" s="45">
        <v>520</v>
      </c>
      <c r="E310" s="45">
        <f>E311</f>
        <v>0</v>
      </c>
      <c r="F310" s="45">
        <f>D310+E310</f>
        <v>520</v>
      </c>
    </row>
    <row r="311" spans="1:6" x14ac:dyDescent="0.25">
      <c r="A311" s="36"/>
      <c r="B311" s="47" t="s">
        <v>29</v>
      </c>
      <c r="C311" s="48" t="s">
        <v>30</v>
      </c>
      <c r="D311" s="49">
        <v>520</v>
      </c>
      <c r="E311" s="49">
        <f>E312+E320</f>
        <v>0</v>
      </c>
      <c r="F311" s="49">
        <f>SUM(D311:E311)</f>
        <v>520</v>
      </c>
    </row>
    <row r="312" spans="1:6" x14ac:dyDescent="0.25">
      <c r="A312" s="36"/>
      <c r="B312" s="47" t="s">
        <v>67</v>
      </c>
      <c r="C312" s="48" t="s">
        <v>68</v>
      </c>
      <c r="D312" s="49">
        <v>128</v>
      </c>
      <c r="E312" s="49">
        <f>E313+E318</f>
        <v>-17.600000000000001</v>
      </c>
      <c r="F312" s="49">
        <f>SUM(D312:E312)</f>
        <v>110.4</v>
      </c>
    </row>
    <row r="313" spans="1:6" x14ac:dyDescent="0.25">
      <c r="A313" s="36"/>
      <c r="B313" s="47" t="s">
        <v>67</v>
      </c>
      <c r="C313" s="48">
        <v>1001</v>
      </c>
      <c r="D313" s="49">
        <v>124.6</v>
      </c>
      <c r="E313" s="49">
        <f>E314+E315+E316+E317</f>
        <v>-17</v>
      </c>
      <c r="F313" s="49">
        <f>SUM(D313:E313)</f>
        <v>107.6</v>
      </c>
    </row>
    <row r="314" spans="1:6" x14ac:dyDescent="0.25">
      <c r="A314" s="36"/>
      <c r="B314" s="42" t="s">
        <v>69</v>
      </c>
      <c r="C314" s="52">
        <v>100101</v>
      </c>
      <c r="D314" s="53">
        <v>104.7</v>
      </c>
      <c r="E314" s="53">
        <v>-12</v>
      </c>
      <c r="F314" s="53">
        <f t="shared" ref="F314:F320" si="18">SUM(D314:E314)</f>
        <v>92.7</v>
      </c>
    </row>
    <row r="315" spans="1:6" x14ac:dyDescent="0.25">
      <c r="A315" s="36"/>
      <c r="B315" s="42" t="s">
        <v>70</v>
      </c>
      <c r="C315" s="52">
        <v>100105</v>
      </c>
      <c r="D315" s="53">
        <v>6</v>
      </c>
      <c r="E315" s="53">
        <v>-1.5</v>
      </c>
      <c r="F315" s="53">
        <f t="shared" si="18"/>
        <v>4.5</v>
      </c>
    </row>
    <row r="316" spans="1:6" x14ac:dyDescent="0.25">
      <c r="A316" s="36"/>
      <c r="B316" s="42" t="s">
        <v>71</v>
      </c>
      <c r="C316" s="52">
        <v>100106</v>
      </c>
      <c r="D316" s="53">
        <v>5.5</v>
      </c>
      <c r="E316" s="53">
        <v>-2</v>
      </c>
      <c r="F316" s="53">
        <f t="shared" si="18"/>
        <v>3.5</v>
      </c>
    </row>
    <row r="317" spans="1:6" x14ac:dyDescent="0.25">
      <c r="A317" s="36"/>
      <c r="B317" s="42" t="s">
        <v>72</v>
      </c>
      <c r="C317" s="52">
        <v>100117</v>
      </c>
      <c r="D317" s="53">
        <v>8.4</v>
      </c>
      <c r="E317" s="53">
        <v>-1.5</v>
      </c>
      <c r="F317" s="53">
        <f t="shared" si="18"/>
        <v>6.9</v>
      </c>
    </row>
    <row r="318" spans="1:6" x14ac:dyDescent="0.25">
      <c r="A318" s="36"/>
      <c r="B318" s="47" t="s">
        <v>73</v>
      </c>
      <c r="C318" s="48">
        <v>1003</v>
      </c>
      <c r="D318" s="49">
        <v>3.4</v>
      </c>
      <c r="E318" s="49">
        <f>E319</f>
        <v>-0.6</v>
      </c>
      <c r="F318" s="49">
        <f t="shared" si="18"/>
        <v>2.8</v>
      </c>
    </row>
    <row r="319" spans="1:6" x14ac:dyDescent="0.25">
      <c r="A319" s="36"/>
      <c r="B319" s="42" t="s">
        <v>74</v>
      </c>
      <c r="C319" s="52">
        <v>100307</v>
      </c>
      <c r="D319" s="53">
        <v>3.4</v>
      </c>
      <c r="E319" s="53">
        <v>-0.6</v>
      </c>
      <c r="F319" s="49">
        <f t="shared" si="18"/>
        <v>2.8</v>
      </c>
    </row>
    <row r="320" spans="1:6" x14ac:dyDescent="0.25">
      <c r="A320" s="36"/>
      <c r="B320" s="47" t="s">
        <v>101</v>
      </c>
      <c r="C320" s="48" t="s">
        <v>32</v>
      </c>
      <c r="D320" s="49">
        <v>392</v>
      </c>
      <c r="E320" s="49">
        <f>E321+E322+E323</f>
        <v>17.600000000000001</v>
      </c>
      <c r="F320" s="49">
        <f t="shared" si="18"/>
        <v>409.6</v>
      </c>
    </row>
    <row r="321" spans="1:7" x14ac:dyDescent="0.25">
      <c r="A321" s="36"/>
      <c r="B321" s="42" t="s">
        <v>104</v>
      </c>
      <c r="C321" s="52">
        <v>200108</v>
      </c>
      <c r="D321" s="72">
        <v>0.4</v>
      </c>
      <c r="E321" s="53">
        <v>0.6</v>
      </c>
      <c r="F321" s="72">
        <f>SUM(D321:E321)</f>
        <v>1</v>
      </c>
    </row>
    <row r="322" spans="1:7" x14ac:dyDescent="0.25">
      <c r="A322" s="36"/>
      <c r="B322" s="42" t="s">
        <v>105</v>
      </c>
      <c r="C322" s="43">
        <v>200601</v>
      </c>
      <c r="D322" s="28">
        <v>47</v>
      </c>
      <c r="E322" s="28">
        <v>12</v>
      </c>
      <c r="F322" s="72">
        <f>SUM(D322:E322)</f>
        <v>59</v>
      </c>
    </row>
    <row r="323" spans="1:7" x14ac:dyDescent="0.25">
      <c r="A323" s="36"/>
      <c r="B323" s="42" t="s">
        <v>106</v>
      </c>
      <c r="C323" s="52">
        <v>203030</v>
      </c>
      <c r="D323" s="72">
        <v>299.3</v>
      </c>
      <c r="E323" s="53">
        <v>5</v>
      </c>
      <c r="F323" s="72">
        <f>SUM(D323:E323)</f>
        <v>304.3</v>
      </c>
    </row>
    <row r="324" spans="1:7" x14ac:dyDescent="0.25">
      <c r="A324" s="36"/>
      <c r="B324" s="37"/>
      <c r="C324" s="44"/>
      <c r="D324" s="55"/>
      <c r="E324" s="45"/>
      <c r="F324" s="55"/>
    </row>
    <row r="326" spans="1:7" x14ac:dyDescent="0.25">
      <c r="B326" s="68" t="s">
        <v>58</v>
      </c>
      <c r="C326" s="69"/>
      <c r="D326" s="69"/>
      <c r="E326" s="69" t="s">
        <v>59</v>
      </c>
      <c r="F326" s="69"/>
      <c r="G326" s="69"/>
    </row>
    <row r="327" spans="1:7" x14ac:dyDescent="0.25">
      <c r="B327" s="68" t="s">
        <v>107</v>
      </c>
      <c r="C327" s="69"/>
      <c r="D327" s="69"/>
      <c r="E327" s="69" t="s">
        <v>61</v>
      </c>
      <c r="F327" s="69"/>
      <c r="G327" s="69"/>
    </row>
    <row r="328" spans="1:7" x14ac:dyDescent="0.25">
      <c r="B328" s="70"/>
      <c r="C328" s="69"/>
      <c r="D328" s="69"/>
      <c r="E328" s="69" t="s">
        <v>62</v>
      </c>
      <c r="F328" s="69"/>
      <c r="G328" s="69"/>
    </row>
    <row r="379" spans="1:6" ht="15.75" x14ac:dyDescent="0.25">
      <c r="A379" s="1" t="s">
        <v>0</v>
      </c>
      <c r="B379" s="1"/>
      <c r="C379" s="2" t="s">
        <v>108</v>
      </c>
      <c r="D379" s="3"/>
      <c r="E379" s="3"/>
      <c r="F379" s="3"/>
    </row>
    <row r="380" spans="1:6" ht="15.75" x14ac:dyDescent="0.25">
      <c r="A380" s="1" t="s">
        <v>2</v>
      </c>
      <c r="B380" s="1"/>
      <c r="C380" s="4" t="s">
        <v>3</v>
      </c>
      <c r="D380" s="3"/>
      <c r="E380" s="3"/>
      <c r="F380" s="3"/>
    </row>
    <row r="381" spans="1:6" ht="15.75" x14ac:dyDescent="0.25">
      <c r="A381" s="1" t="s">
        <v>4</v>
      </c>
      <c r="B381" s="1"/>
      <c r="C381" s="3"/>
      <c r="D381" s="3" t="s">
        <v>3</v>
      </c>
      <c r="E381" s="3"/>
      <c r="F381" s="3"/>
    </row>
    <row r="382" spans="1:6" ht="44.25" customHeight="1" x14ac:dyDescent="0.25">
      <c r="A382" s="122" t="s">
        <v>5</v>
      </c>
      <c r="B382" s="122"/>
      <c r="C382" s="122"/>
      <c r="D382" s="122"/>
      <c r="E382" s="122"/>
      <c r="F382" s="122"/>
    </row>
    <row r="383" spans="1:6" ht="15.75" x14ac:dyDescent="0.25">
      <c r="A383" s="1"/>
      <c r="B383" s="5"/>
      <c r="C383" s="1"/>
      <c r="D383" s="1"/>
      <c r="E383" s="1"/>
      <c r="F383" s="1" t="s">
        <v>6</v>
      </c>
    </row>
    <row r="384" spans="1:6" ht="36" x14ac:dyDescent="0.25">
      <c r="A384" s="6" t="s">
        <v>7</v>
      </c>
      <c r="B384" s="6" t="s">
        <v>8</v>
      </c>
      <c r="C384" s="6" t="s">
        <v>9</v>
      </c>
      <c r="D384" s="7" t="s">
        <v>109</v>
      </c>
      <c r="E384" s="58" t="s">
        <v>95</v>
      </c>
      <c r="F384" s="7" t="s">
        <v>94</v>
      </c>
    </row>
    <row r="385" spans="1:10" x14ac:dyDescent="0.25">
      <c r="A385" s="9"/>
      <c r="B385" s="9" t="s">
        <v>13</v>
      </c>
      <c r="C385" s="10">
        <v>110</v>
      </c>
      <c r="D385" s="11">
        <v>97008.59</v>
      </c>
      <c r="E385" s="12">
        <f>E387</f>
        <v>652</v>
      </c>
      <c r="F385" s="13">
        <f>SUM(D385:E385)</f>
        <v>97660.59</v>
      </c>
    </row>
    <row r="386" spans="1:10" x14ac:dyDescent="0.25">
      <c r="A386" s="9"/>
      <c r="B386" s="14"/>
      <c r="C386" s="10"/>
      <c r="D386" s="15"/>
      <c r="E386" s="16"/>
      <c r="F386" s="17"/>
    </row>
    <row r="387" spans="1:10" x14ac:dyDescent="0.25">
      <c r="A387" s="9" t="s">
        <v>14</v>
      </c>
      <c r="B387" s="14" t="s">
        <v>43</v>
      </c>
      <c r="C387" s="10"/>
      <c r="D387" s="15">
        <v>96023.79</v>
      </c>
      <c r="E387" s="16">
        <f>E389</f>
        <v>652</v>
      </c>
      <c r="F387" s="15">
        <f>SUM(D387:E387)</f>
        <v>96675.79</v>
      </c>
    </row>
    <row r="388" spans="1:10" x14ac:dyDescent="0.25">
      <c r="A388" s="9"/>
      <c r="B388" s="14" t="s">
        <v>110</v>
      </c>
      <c r="C388" s="10" t="s">
        <v>111</v>
      </c>
      <c r="D388" s="15">
        <v>46762.68</v>
      </c>
      <c r="E388" s="16">
        <f>E389</f>
        <v>652</v>
      </c>
      <c r="F388" s="15">
        <f>SUM(D388:E388)</f>
        <v>47414.68</v>
      </c>
    </row>
    <row r="389" spans="1:10" ht="30" x14ac:dyDescent="0.25">
      <c r="A389" s="25"/>
      <c r="B389" s="26" t="s">
        <v>45</v>
      </c>
      <c r="C389" s="27" t="s">
        <v>112</v>
      </c>
      <c r="D389" s="73">
        <v>35475.5</v>
      </c>
      <c r="E389" s="65">
        <v>652</v>
      </c>
      <c r="F389" s="73">
        <f>SUM(D389:E389)</f>
        <v>36127.5</v>
      </c>
    </row>
    <row r="390" spans="1:10" x14ac:dyDescent="0.25">
      <c r="A390" s="9"/>
      <c r="B390" s="14"/>
      <c r="C390" s="10"/>
      <c r="D390" s="15"/>
      <c r="E390" s="16"/>
      <c r="F390" s="17"/>
    </row>
    <row r="391" spans="1:10" ht="36" x14ac:dyDescent="0.25">
      <c r="A391" s="36"/>
      <c r="B391" s="37" t="s">
        <v>23</v>
      </c>
      <c r="C391" s="38" t="s">
        <v>9</v>
      </c>
      <c r="D391" s="7" t="s">
        <v>109</v>
      </c>
      <c r="E391" s="58" t="s">
        <v>95</v>
      </c>
      <c r="F391" s="7" t="s">
        <v>94</v>
      </c>
    </row>
    <row r="392" spans="1:10" ht="27" x14ac:dyDescent="0.25">
      <c r="A392" s="36"/>
      <c r="B392" s="37" t="s">
        <v>24</v>
      </c>
      <c r="C392" s="39">
        <v>5010</v>
      </c>
      <c r="D392" s="40">
        <v>97145.94</v>
      </c>
      <c r="E392" s="41">
        <f>E396</f>
        <v>652</v>
      </c>
      <c r="F392" s="40">
        <f>SUM(D392:E392)</f>
        <v>97797.94</v>
      </c>
    </row>
    <row r="393" spans="1:10" x14ac:dyDescent="0.25">
      <c r="A393" s="36"/>
      <c r="B393" s="37" t="s">
        <v>25</v>
      </c>
      <c r="C393" s="39">
        <v>9910</v>
      </c>
      <c r="D393" s="40">
        <v>-137.35</v>
      </c>
      <c r="E393" s="40"/>
      <c r="F393" s="40">
        <f t="shared" ref="F393" si="19">SUM(D393:E393)</f>
        <v>-137.35</v>
      </c>
      <c r="J393" t="s">
        <v>3</v>
      </c>
    </row>
    <row r="394" spans="1:10" x14ac:dyDescent="0.25">
      <c r="A394" s="36"/>
      <c r="B394" s="37" t="s">
        <v>26</v>
      </c>
      <c r="C394" s="39"/>
      <c r="D394" s="40">
        <f>D392+D393</f>
        <v>97008.59</v>
      </c>
      <c r="E394" s="41"/>
      <c r="F394" s="40">
        <f>SUM(F392:F393)</f>
        <v>97660.59</v>
      </c>
    </row>
    <row r="395" spans="1:10" x14ac:dyDescent="0.25">
      <c r="A395" s="36"/>
      <c r="B395" s="37"/>
      <c r="C395" s="39"/>
      <c r="D395" s="40"/>
      <c r="E395" s="41"/>
      <c r="F395" s="40"/>
    </row>
    <row r="396" spans="1:10" x14ac:dyDescent="0.25">
      <c r="A396" s="36"/>
      <c r="B396" s="37" t="s">
        <v>43</v>
      </c>
      <c r="C396" s="39" t="s">
        <v>50</v>
      </c>
      <c r="D396" s="19">
        <v>96023.79</v>
      </c>
      <c r="E396" s="19">
        <f>E397</f>
        <v>652</v>
      </c>
      <c r="F396" s="19">
        <f>SUM(D396:E396)</f>
        <v>96675.79</v>
      </c>
    </row>
    <row r="397" spans="1:10" x14ac:dyDescent="0.25">
      <c r="A397" s="66" t="s">
        <v>14</v>
      </c>
      <c r="B397" s="37" t="s">
        <v>67</v>
      </c>
      <c r="C397" s="39" t="s">
        <v>68</v>
      </c>
      <c r="D397" s="19">
        <v>79309</v>
      </c>
      <c r="E397" s="19">
        <f>E398+E399+E400</f>
        <v>652</v>
      </c>
      <c r="F397" s="19">
        <f>SUM(D397:E397)</f>
        <v>79961</v>
      </c>
    </row>
    <row r="398" spans="1:10" x14ac:dyDescent="0.25">
      <c r="A398" s="36"/>
      <c r="B398" s="42" t="s">
        <v>69</v>
      </c>
      <c r="C398" s="43">
        <v>100101</v>
      </c>
      <c r="D398" s="28">
        <v>50770</v>
      </c>
      <c r="E398" s="28">
        <v>300</v>
      </c>
      <c r="F398" s="28">
        <f>SUM(D398:E398)</f>
        <v>51070</v>
      </c>
    </row>
    <row r="399" spans="1:10" x14ac:dyDescent="0.25">
      <c r="A399" s="36"/>
      <c r="B399" s="42" t="s">
        <v>113</v>
      </c>
      <c r="C399" s="43">
        <v>100130</v>
      </c>
      <c r="D399" s="28">
        <v>1495</v>
      </c>
      <c r="E399" s="28">
        <v>350</v>
      </c>
      <c r="F399" s="28">
        <f t="shared" ref="F399:F400" si="20">SUM(D399:E399)</f>
        <v>1845</v>
      </c>
    </row>
    <row r="400" spans="1:10" x14ac:dyDescent="0.25">
      <c r="A400" s="36"/>
      <c r="B400" s="42" t="s">
        <v>114</v>
      </c>
      <c r="C400" s="43">
        <v>100301</v>
      </c>
      <c r="D400" s="28">
        <v>60</v>
      </c>
      <c r="E400" s="28">
        <v>2</v>
      </c>
      <c r="F400" s="28">
        <f t="shared" si="20"/>
        <v>62</v>
      </c>
    </row>
    <row r="401" spans="1:7" x14ac:dyDescent="0.25">
      <c r="A401" s="36"/>
      <c r="B401" s="42"/>
      <c r="C401" s="43"/>
      <c r="D401" s="28"/>
      <c r="E401" s="28"/>
      <c r="F401" s="28"/>
    </row>
    <row r="402" spans="1:7" x14ac:dyDescent="0.25">
      <c r="A402" s="36"/>
      <c r="B402" s="42"/>
      <c r="C402" s="43"/>
      <c r="D402" s="28"/>
      <c r="E402" s="28"/>
      <c r="F402" s="28"/>
    </row>
    <row r="403" spans="1:7" x14ac:dyDescent="0.25">
      <c r="A403" s="36"/>
      <c r="B403" s="42"/>
      <c r="C403" s="52"/>
      <c r="D403" s="74"/>
      <c r="E403" s="53"/>
      <c r="F403" s="74"/>
    </row>
    <row r="404" spans="1:7" x14ac:dyDescent="0.25">
      <c r="A404" s="36"/>
      <c r="B404" s="37"/>
      <c r="C404" s="44"/>
      <c r="D404" s="55"/>
      <c r="E404" s="45"/>
      <c r="F404" s="55"/>
    </row>
    <row r="406" spans="1:7" x14ac:dyDescent="0.25">
      <c r="B406" s="70" t="s">
        <v>58</v>
      </c>
      <c r="C406" s="69"/>
      <c r="D406" s="69"/>
      <c r="E406" s="69" t="s">
        <v>59</v>
      </c>
      <c r="F406" s="69"/>
      <c r="G406" s="69"/>
    </row>
    <row r="407" spans="1:7" x14ac:dyDescent="0.25">
      <c r="B407" s="70" t="s">
        <v>107</v>
      </c>
      <c r="C407" s="69"/>
      <c r="D407" s="69"/>
      <c r="E407" s="69" t="s">
        <v>61</v>
      </c>
      <c r="F407" s="69"/>
      <c r="G407" s="69"/>
    </row>
    <row r="408" spans="1:7" x14ac:dyDescent="0.25">
      <c r="B408" s="70"/>
      <c r="C408" s="69"/>
      <c r="D408" s="69"/>
      <c r="E408" s="69" t="s">
        <v>62</v>
      </c>
      <c r="F408" s="69"/>
      <c r="G408" s="69"/>
    </row>
    <row r="449" spans="1:6" ht="15.75" x14ac:dyDescent="0.25">
      <c r="A449" s="1" t="s">
        <v>0</v>
      </c>
      <c r="B449" s="1"/>
      <c r="C449" s="2" t="s">
        <v>115</v>
      </c>
      <c r="D449" s="3"/>
      <c r="E449" s="3"/>
      <c r="F449" s="3"/>
    </row>
    <row r="450" spans="1:6" ht="15.75" x14ac:dyDescent="0.25">
      <c r="A450" s="1" t="s">
        <v>2</v>
      </c>
      <c r="B450" s="1"/>
      <c r="C450" s="4" t="s">
        <v>3</v>
      </c>
      <c r="D450" s="3"/>
      <c r="E450" s="3"/>
      <c r="F450" s="3"/>
    </row>
    <row r="451" spans="1:6" ht="15.75" x14ac:dyDescent="0.25">
      <c r="A451" s="1" t="s">
        <v>4</v>
      </c>
      <c r="B451" s="1"/>
      <c r="C451" s="3"/>
      <c r="D451" s="3" t="s">
        <v>3</v>
      </c>
      <c r="E451" s="3"/>
      <c r="F451" s="3"/>
    </row>
    <row r="452" spans="1:6" ht="46.5" customHeight="1" x14ac:dyDescent="0.25">
      <c r="A452" s="122" t="s">
        <v>5</v>
      </c>
      <c r="B452" s="122"/>
      <c r="C452" s="122"/>
      <c r="D452" s="122"/>
      <c r="E452" s="122"/>
      <c r="F452" s="122"/>
    </row>
    <row r="453" spans="1:6" ht="15.75" x14ac:dyDescent="0.25">
      <c r="A453" s="1"/>
      <c r="B453" s="5"/>
      <c r="C453" s="1"/>
      <c r="D453" s="1"/>
      <c r="E453" s="1"/>
      <c r="F453" s="1" t="s">
        <v>6</v>
      </c>
    </row>
    <row r="454" spans="1:6" ht="40.5" x14ac:dyDescent="0.25">
      <c r="A454" s="6" t="s">
        <v>7</v>
      </c>
      <c r="B454" s="6" t="s">
        <v>8</v>
      </c>
      <c r="C454" s="6" t="s">
        <v>9</v>
      </c>
      <c r="D454" s="75" t="s">
        <v>116</v>
      </c>
      <c r="E454" s="58" t="s">
        <v>95</v>
      </c>
      <c r="F454" s="7" t="s">
        <v>109</v>
      </c>
    </row>
    <row r="455" spans="1:6" x14ac:dyDescent="0.25">
      <c r="A455" s="9"/>
      <c r="B455" s="9" t="s">
        <v>13</v>
      </c>
      <c r="C455" s="10">
        <v>110</v>
      </c>
      <c r="D455" s="11">
        <v>96968.59</v>
      </c>
      <c r="E455" s="12">
        <f>E457</f>
        <v>40</v>
      </c>
      <c r="F455" s="13">
        <f>SUM(D455:E455)</f>
        <v>97008.59</v>
      </c>
    </row>
    <row r="456" spans="1:6" x14ac:dyDescent="0.25">
      <c r="A456" s="9"/>
      <c r="B456" s="14"/>
      <c r="C456" s="10"/>
      <c r="D456" s="15"/>
      <c r="E456" s="16"/>
      <c r="F456" s="17"/>
    </row>
    <row r="457" spans="1:6" x14ac:dyDescent="0.25">
      <c r="A457" s="9" t="s">
        <v>14</v>
      </c>
      <c r="B457" s="14" t="s">
        <v>117</v>
      </c>
      <c r="C457" s="10"/>
      <c r="D457" s="11">
        <v>480</v>
      </c>
      <c r="E457" s="12">
        <f>E458+E460</f>
        <v>40</v>
      </c>
      <c r="F457" s="13">
        <f>SUM(D457:E457)</f>
        <v>520</v>
      </c>
    </row>
    <row r="458" spans="1:6" x14ac:dyDescent="0.25">
      <c r="A458" s="21"/>
      <c r="B458" s="76" t="s">
        <v>47</v>
      </c>
      <c r="C458" s="77" t="s">
        <v>16</v>
      </c>
      <c r="D458" s="13">
        <v>25</v>
      </c>
      <c r="E458" s="78">
        <f>E459</f>
        <v>40</v>
      </c>
      <c r="F458" s="13">
        <f>D458+E458</f>
        <v>65</v>
      </c>
    </row>
    <row r="459" spans="1:6" x14ac:dyDescent="0.25">
      <c r="A459" s="25"/>
      <c r="B459" s="79" t="s">
        <v>17</v>
      </c>
      <c r="C459" s="80" t="s">
        <v>18</v>
      </c>
      <c r="D459" s="81">
        <v>20</v>
      </c>
      <c r="E459" s="82">
        <v>40</v>
      </c>
      <c r="F459" s="81">
        <f>SUM(D459:E459)</f>
        <v>60</v>
      </c>
    </row>
    <row r="460" spans="1:6" x14ac:dyDescent="0.25">
      <c r="A460" s="83"/>
      <c r="B460" s="76"/>
      <c r="C460" s="77"/>
      <c r="D460" s="84"/>
      <c r="E460" s="84"/>
      <c r="F460" s="84"/>
    </row>
    <row r="461" spans="1:6" x14ac:dyDescent="0.25">
      <c r="A461" s="85"/>
      <c r="B461" s="86"/>
      <c r="C461" s="87"/>
      <c r="D461" s="88"/>
      <c r="E461" s="88"/>
      <c r="F461" s="89"/>
    </row>
    <row r="462" spans="1:6" x14ac:dyDescent="0.25">
      <c r="A462" s="62"/>
      <c r="B462" s="90"/>
      <c r="C462" s="62"/>
      <c r="D462" s="91"/>
      <c r="E462" s="91"/>
      <c r="F462" s="92"/>
    </row>
    <row r="463" spans="1:6" ht="40.5" x14ac:dyDescent="0.25">
      <c r="A463" s="36"/>
      <c r="B463" s="37" t="s">
        <v>23</v>
      </c>
      <c r="C463" s="38" t="s">
        <v>9</v>
      </c>
      <c r="D463" s="75" t="s">
        <v>116</v>
      </c>
      <c r="E463" s="58" t="s">
        <v>95</v>
      </c>
      <c r="F463" s="7" t="s">
        <v>109</v>
      </c>
    </row>
    <row r="464" spans="1:6" ht="27" x14ac:dyDescent="0.25">
      <c r="A464" s="36"/>
      <c r="B464" s="37" t="s">
        <v>24</v>
      </c>
      <c r="C464" s="39">
        <v>5010</v>
      </c>
      <c r="D464" s="40">
        <v>97105.94</v>
      </c>
      <c r="E464" s="41">
        <f>E469</f>
        <v>40</v>
      </c>
      <c r="F464" s="40">
        <f>SUM(D464:E464)</f>
        <v>97145.94</v>
      </c>
    </row>
    <row r="465" spans="1:7" x14ac:dyDescent="0.25">
      <c r="A465" s="36"/>
      <c r="B465" s="37" t="s">
        <v>25</v>
      </c>
      <c r="C465" s="39">
        <v>9910</v>
      </c>
      <c r="D465" s="40">
        <v>-137.35</v>
      </c>
      <c r="E465" s="40"/>
      <c r="F465" s="40">
        <f t="shared" ref="F465" si="21">SUM(D465:E465)</f>
        <v>-137.35</v>
      </c>
    </row>
    <row r="466" spans="1:7" x14ac:dyDescent="0.25">
      <c r="A466" s="36"/>
      <c r="B466" s="37" t="s">
        <v>26</v>
      </c>
      <c r="C466" s="39"/>
      <c r="D466" s="40">
        <f>D464+D465</f>
        <v>96968.59</v>
      </c>
      <c r="E466" s="41"/>
      <c r="F466" s="40">
        <f>SUM(F464:F465)</f>
        <v>97008.59</v>
      </c>
    </row>
    <row r="467" spans="1:7" x14ac:dyDescent="0.25">
      <c r="A467" s="36"/>
      <c r="B467" s="37"/>
      <c r="C467" s="44"/>
      <c r="D467" s="55"/>
      <c r="E467" s="45"/>
      <c r="F467" s="55"/>
    </row>
    <row r="468" spans="1:7" x14ac:dyDescent="0.25">
      <c r="A468" s="36"/>
      <c r="B468" s="37"/>
      <c r="C468" s="44"/>
      <c r="D468" s="55"/>
      <c r="E468" s="45"/>
      <c r="F468" s="55"/>
    </row>
    <row r="469" spans="1:7" x14ac:dyDescent="0.25">
      <c r="A469" s="66" t="s">
        <v>118</v>
      </c>
      <c r="B469" s="37" t="s">
        <v>15</v>
      </c>
      <c r="C469" s="44" t="s">
        <v>28</v>
      </c>
      <c r="D469" s="45">
        <v>480</v>
      </c>
      <c r="E469" s="45">
        <f>E470</f>
        <v>40</v>
      </c>
      <c r="F469" s="45">
        <f>D469+E469</f>
        <v>520</v>
      </c>
    </row>
    <row r="470" spans="1:7" x14ac:dyDescent="0.25">
      <c r="A470" s="51"/>
      <c r="B470" s="47" t="s">
        <v>29</v>
      </c>
      <c r="C470" s="48" t="s">
        <v>30</v>
      </c>
      <c r="D470" s="49">
        <v>480</v>
      </c>
      <c r="E470" s="49">
        <f>E471</f>
        <v>40</v>
      </c>
      <c r="F470" s="49">
        <f>SUM(D470:E470)</f>
        <v>520</v>
      </c>
    </row>
    <row r="471" spans="1:7" x14ac:dyDescent="0.25">
      <c r="A471" s="51"/>
      <c r="B471" s="47" t="s">
        <v>101</v>
      </c>
      <c r="C471" s="48" t="s">
        <v>32</v>
      </c>
      <c r="D471" s="49">
        <v>352</v>
      </c>
      <c r="E471" s="49">
        <f>E472</f>
        <v>40</v>
      </c>
      <c r="F471" s="93">
        <f>F472</f>
        <v>299.3</v>
      </c>
    </row>
    <row r="472" spans="1:7" x14ac:dyDescent="0.25">
      <c r="A472" s="51"/>
      <c r="B472" s="47" t="s">
        <v>33</v>
      </c>
      <c r="C472" s="48" t="s">
        <v>34</v>
      </c>
      <c r="D472" s="93">
        <f>D473</f>
        <v>259.3</v>
      </c>
      <c r="E472" s="49">
        <f t="shared" ref="E472:F472" si="22">E473</f>
        <v>40</v>
      </c>
      <c r="F472" s="93">
        <f t="shared" si="22"/>
        <v>299.3</v>
      </c>
    </row>
    <row r="473" spans="1:7" x14ac:dyDescent="0.25">
      <c r="A473" s="36"/>
      <c r="B473" s="42" t="s">
        <v>106</v>
      </c>
      <c r="C473" s="52" t="s">
        <v>36</v>
      </c>
      <c r="D473" s="74">
        <v>259.3</v>
      </c>
      <c r="E473" s="53">
        <v>40</v>
      </c>
      <c r="F473" s="74">
        <f>SUM(D473:E473)</f>
        <v>299.3</v>
      </c>
    </row>
    <row r="474" spans="1:7" x14ac:dyDescent="0.25">
      <c r="A474" s="36"/>
      <c r="B474" s="37"/>
      <c r="C474" s="44"/>
      <c r="D474" s="55"/>
      <c r="E474" s="45"/>
      <c r="F474" s="55"/>
    </row>
    <row r="475" spans="1:7" x14ac:dyDescent="0.25">
      <c r="A475" s="94"/>
      <c r="B475" s="95"/>
      <c r="C475" s="96"/>
      <c r="D475" s="97"/>
      <c r="E475" s="97"/>
      <c r="F475" s="97"/>
    </row>
    <row r="476" spans="1:7" x14ac:dyDescent="0.25">
      <c r="A476" s="69"/>
      <c r="B476" s="70" t="s">
        <v>58</v>
      </c>
      <c r="C476" s="69"/>
      <c r="D476" s="69"/>
      <c r="E476" s="69" t="s">
        <v>59</v>
      </c>
      <c r="F476" s="69"/>
      <c r="G476" s="69"/>
    </row>
    <row r="477" spans="1:7" x14ac:dyDescent="0.25">
      <c r="A477" s="69"/>
      <c r="B477" s="70" t="s">
        <v>107</v>
      </c>
      <c r="C477" s="69"/>
      <c r="D477" s="69"/>
      <c r="E477" s="69" t="s">
        <v>61</v>
      </c>
      <c r="F477" s="69"/>
      <c r="G477" s="69"/>
    </row>
    <row r="478" spans="1:7" x14ac:dyDescent="0.25">
      <c r="A478" s="69"/>
      <c r="B478" s="70"/>
      <c r="C478" s="69"/>
      <c r="D478" s="69"/>
      <c r="E478" s="69" t="s">
        <v>62</v>
      </c>
      <c r="F478" s="69"/>
      <c r="G478" s="69"/>
    </row>
    <row r="515" spans="1:6" ht="15.75" x14ac:dyDescent="0.25">
      <c r="A515" s="1" t="s">
        <v>0</v>
      </c>
      <c r="B515" s="1"/>
      <c r="C515" s="2" t="s">
        <v>119</v>
      </c>
      <c r="D515" s="3"/>
      <c r="E515" s="3"/>
      <c r="F515" s="3"/>
    </row>
    <row r="516" spans="1:6" ht="15.75" x14ac:dyDescent="0.25">
      <c r="A516" s="1" t="s">
        <v>2</v>
      </c>
      <c r="B516" s="1"/>
      <c r="C516" s="4" t="s">
        <v>3</v>
      </c>
      <c r="D516" s="3"/>
      <c r="E516" s="3"/>
      <c r="F516" s="3"/>
    </row>
    <row r="517" spans="1:6" ht="15.75" x14ac:dyDescent="0.25">
      <c r="A517" s="1" t="s">
        <v>4</v>
      </c>
      <c r="B517" s="1"/>
      <c r="C517" s="3"/>
      <c r="D517" s="3" t="s">
        <v>3</v>
      </c>
      <c r="E517" s="3"/>
      <c r="F517" s="3"/>
    </row>
    <row r="518" spans="1:6" ht="45" customHeight="1" x14ac:dyDescent="0.25">
      <c r="A518" s="122" t="s">
        <v>5</v>
      </c>
      <c r="B518" s="122"/>
      <c r="C518" s="122"/>
      <c r="D518" s="122"/>
      <c r="E518" s="122"/>
      <c r="F518" s="122"/>
    </row>
    <row r="519" spans="1:6" ht="15.75" x14ac:dyDescent="0.25">
      <c r="A519" s="1"/>
      <c r="B519" s="5"/>
      <c r="C519" s="1"/>
      <c r="D519" s="1"/>
      <c r="E519" s="1"/>
      <c r="F519" s="1" t="s">
        <v>6</v>
      </c>
    </row>
    <row r="520" spans="1:6" ht="40.5" x14ac:dyDescent="0.25">
      <c r="A520" s="6" t="s">
        <v>7</v>
      </c>
      <c r="B520" s="6" t="s">
        <v>8</v>
      </c>
      <c r="C520" s="6" t="s">
        <v>9</v>
      </c>
      <c r="D520" s="98" t="s">
        <v>120</v>
      </c>
      <c r="E520" s="98" t="s">
        <v>121</v>
      </c>
      <c r="F520" s="7" t="s">
        <v>122</v>
      </c>
    </row>
    <row r="521" spans="1:6" x14ac:dyDescent="0.25">
      <c r="A521" s="9"/>
      <c r="B521" s="9" t="s">
        <v>13</v>
      </c>
      <c r="C521" s="10">
        <v>110</v>
      </c>
      <c r="D521" s="11">
        <v>96948.59</v>
      </c>
      <c r="E521" s="12">
        <f>E523</f>
        <v>20</v>
      </c>
      <c r="F521" s="13">
        <f>SUM(D521:E521)</f>
        <v>96968.59</v>
      </c>
    </row>
    <row r="522" spans="1:6" x14ac:dyDescent="0.25">
      <c r="A522" s="9"/>
      <c r="B522" s="14"/>
      <c r="C522" s="10"/>
      <c r="D522" s="15"/>
      <c r="E522" s="16"/>
      <c r="F522" s="17"/>
    </row>
    <row r="523" spans="1:6" x14ac:dyDescent="0.25">
      <c r="A523" s="9" t="s">
        <v>14</v>
      </c>
      <c r="B523" s="14" t="s">
        <v>117</v>
      </c>
      <c r="C523" s="10"/>
      <c r="D523" s="11">
        <v>460</v>
      </c>
      <c r="E523" s="12">
        <f>E524+E526</f>
        <v>20</v>
      </c>
      <c r="F523" s="13">
        <f>SUM(D523:E523)</f>
        <v>480</v>
      </c>
    </row>
    <row r="524" spans="1:6" x14ac:dyDescent="0.25">
      <c r="A524" s="21"/>
      <c r="B524" s="22" t="s">
        <v>123</v>
      </c>
      <c r="C524" s="99" t="s">
        <v>111</v>
      </c>
      <c r="D524" s="13">
        <v>25</v>
      </c>
      <c r="E524" s="78">
        <f>E525</f>
        <v>10</v>
      </c>
      <c r="F524" s="13">
        <f>D524+E524</f>
        <v>35</v>
      </c>
    </row>
    <row r="525" spans="1:6" x14ac:dyDescent="0.25">
      <c r="A525" s="25"/>
      <c r="B525" s="26" t="s">
        <v>123</v>
      </c>
      <c r="C525" s="100" t="s">
        <v>66</v>
      </c>
      <c r="D525" s="81">
        <v>25</v>
      </c>
      <c r="E525" s="82">
        <v>10</v>
      </c>
      <c r="F525" s="81">
        <f>SUM(D525:E525)</f>
        <v>35</v>
      </c>
    </row>
    <row r="526" spans="1:6" x14ac:dyDescent="0.25">
      <c r="A526" s="83"/>
      <c r="B526" s="76" t="s">
        <v>47</v>
      </c>
      <c r="C526" s="77" t="s">
        <v>16</v>
      </c>
      <c r="D526" s="84">
        <f>D527</f>
        <v>10</v>
      </c>
      <c r="E526" s="84">
        <f t="shared" ref="E526:F526" si="23">E527</f>
        <v>10</v>
      </c>
      <c r="F526" s="84">
        <f t="shared" si="23"/>
        <v>20</v>
      </c>
    </row>
    <row r="527" spans="1:6" x14ac:dyDescent="0.25">
      <c r="A527" s="85"/>
      <c r="B527" s="79" t="s">
        <v>17</v>
      </c>
      <c r="C527" s="80" t="s">
        <v>18</v>
      </c>
      <c r="D527" s="101">
        <v>10</v>
      </c>
      <c r="E527" s="101">
        <v>10</v>
      </c>
      <c r="F527" s="29">
        <f>SUM(D527:E527)</f>
        <v>20</v>
      </c>
    </row>
    <row r="528" spans="1:6" x14ac:dyDescent="0.25">
      <c r="A528" s="85"/>
      <c r="B528" s="86"/>
      <c r="C528" s="80"/>
      <c r="D528" s="101"/>
      <c r="E528" s="101"/>
      <c r="F528" s="29"/>
    </row>
    <row r="529" spans="1:6" x14ac:dyDescent="0.25">
      <c r="A529" s="85"/>
      <c r="B529" s="86"/>
      <c r="C529" s="87"/>
      <c r="D529" s="88"/>
      <c r="E529" s="88"/>
      <c r="F529" s="89"/>
    </row>
    <row r="530" spans="1:6" x14ac:dyDescent="0.25">
      <c r="A530" s="62"/>
      <c r="B530" s="90"/>
      <c r="C530" s="62"/>
      <c r="D530" s="91"/>
      <c r="E530" s="91"/>
      <c r="F530" s="92"/>
    </row>
    <row r="531" spans="1:6" ht="40.5" x14ac:dyDescent="0.25">
      <c r="A531" s="36"/>
      <c r="B531" s="37" t="s">
        <v>23</v>
      </c>
      <c r="C531" s="38" t="s">
        <v>9</v>
      </c>
      <c r="D531" s="98" t="s">
        <v>120</v>
      </c>
      <c r="E531" s="98" t="s">
        <v>121</v>
      </c>
      <c r="F531" s="7" t="s">
        <v>122</v>
      </c>
    </row>
    <row r="532" spans="1:6" ht="27" x14ac:dyDescent="0.25">
      <c r="A532" s="36"/>
      <c r="B532" s="37" t="s">
        <v>24</v>
      </c>
      <c r="C532" s="39">
        <v>5010</v>
      </c>
      <c r="D532" s="40">
        <v>97085.94</v>
      </c>
      <c r="E532" s="41">
        <f>E541</f>
        <v>20</v>
      </c>
      <c r="F532" s="40">
        <f>SUM(D532:E532)</f>
        <v>97105.94</v>
      </c>
    </row>
    <row r="533" spans="1:6" x14ac:dyDescent="0.25">
      <c r="A533" s="36"/>
      <c r="B533" s="37" t="s">
        <v>25</v>
      </c>
      <c r="C533" s="39">
        <v>9910</v>
      </c>
      <c r="D533" s="40">
        <v>-137.35</v>
      </c>
      <c r="E533" s="40"/>
      <c r="F533" s="40">
        <f t="shared" ref="F533" si="24">SUM(D533:E533)</f>
        <v>-137.35</v>
      </c>
    </row>
    <row r="534" spans="1:6" x14ac:dyDescent="0.25">
      <c r="A534" s="36"/>
      <c r="B534" s="37" t="s">
        <v>26</v>
      </c>
      <c r="C534" s="39"/>
      <c r="D534" s="40">
        <f>D532+D533</f>
        <v>96948.59</v>
      </c>
      <c r="E534" s="41"/>
      <c r="F534" s="40">
        <f>SUM(F532:F533)</f>
        <v>96968.59</v>
      </c>
    </row>
    <row r="535" spans="1:6" x14ac:dyDescent="0.25">
      <c r="A535" s="36"/>
      <c r="B535" s="37"/>
      <c r="C535" s="44"/>
      <c r="D535" s="55"/>
      <c r="E535" s="45"/>
      <c r="F535" s="55"/>
    </row>
    <row r="536" spans="1:6" x14ac:dyDescent="0.25">
      <c r="A536" s="36"/>
      <c r="B536" s="14" t="s">
        <v>43</v>
      </c>
      <c r="C536" s="18">
        <v>66100601</v>
      </c>
      <c r="D536" s="19">
        <v>96023.79</v>
      </c>
      <c r="E536" s="19">
        <f>E537</f>
        <v>0</v>
      </c>
      <c r="F536" s="19">
        <f>SUM(D536:E536)</f>
        <v>96023.79</v>
      </c>
    </row>
    <row r="537" spans="1:6" x14ac:dyDescent="0.25">
      <c r="A537" s="36"/>
      <c r="B537" s="21" t="s">
        <v>124</v>
      </c>
      <c r="C537" s="102" t="s">
        <v>125</v>
      </c>
      <c r="D537" s="103">
        <v>1078.0899999999999</v>
      </c>
      <c r="E537" s="103">
        <f>E538+E539</f>
        <v>0</v>
      </c>
      <c r="F537" s="103">
        <f>SUM(D537:E537)</f>
        <v>1078.0899999999999</v>
      </c>
    </row>
    <row r="538" spans="1:6" x14ac:dyDescent="0.25">
      <c r="A538" s="36"/>
      <c r="B538" s="25" t="s">
        <v>91</v>
      </c>
      <c r="C538" s="104">
        <v>710102</v>
      </c>
      <c r="D538" s="105">
        <v>978.09</v>
      </c>
      <c r="E538" s="105">
        <v>-31</v>
      </c>
      <c r="F538" s="105">
        <f>SUM(D538:E538)</f>
        <v>947.09</v>
      </c>
    </row>
    <row r="539" spans="1:6" x14ac:dyDescent="0.25">
      <c r="A539" s="36"/>
      <c r="B539" s="42" t="s">
        <v>92</v>
      </c>
      <c r="C539" s="52">
        <v>710130</v>
      </c>
      <c r="D539" s="53">
        <v>0</v>
      </c>
      <c r="E539" s="106">
        <v>31</v>
      </c>
      <c r="F539" s="106">
        <f>SUM(D539:E539)</f>
        <v>31</v>
      </c>
    </row>
    <row r="540" spans="1:6" x14ac:dyDescent="0.25">
      <c r="A540" s="36"/>
      <c r="B540" s="37"/>
      <c r="C540" s="44"/>
      <c r="D540" s="55"/>
      <c r="E540" s="45"/>
      <c r="F540" s="55"/>
    </row>
    <row r="541" spans="1:6" x14ac:dyDescent="0.25">
      <c r="A541" s="66" t="s">
        <v>118</v>
      </c>
      <c r="B541" s="37" t="s">
        <v>15</v>
      </c>
      <c r="C541" s="44" t="s">
        <v>28</v>
      </c>
      <c r="D541" s="45">
        <v>460</v>
      </c>
      <c r="E541" s="45">
        <f>E542</f>
        <v>20</v>
      </c>
      <c r="F541" s="45">
        <f>D541+E541</f>
        <v>480</v>
      </c>
    </row>
    <row r="542" spans="1:6" x14ac:dyDescent="0.25">
      <c r="A542" s="51"/>
      <c r="B542" s="47" t="s">
        <v>29</v>
      </c>
      <c r="C542" s="48" t="s">
        <v>30</v>
      </c>
      <c r="D542" s="93">
        <v>164.05</v>
      </c>
      <c r="E542" s="49">
        <f>E543</f>
        <v>20</v>
      </c>
      <c r="F542" s="93">
        <f>SUM(D542:E542)</f>
        <v>184.05</v>
      </c>
    </row>
    <row r="543" spans="1:6" x14ac:dyDescent="0.25">
      <c r="A543" s="51"/>
      <c r="B543" s="47" t="s">
        <v>101</v>
      </c>
      <c r="C543" s="48" t="s">
        <v>32</v>
      </c>
      <c r="D543" s="93">
        <f>D546</f>
        <v>232.3</v>
      </c>
      <c r="E543" s="49">
        <f>E544+E546</f>
        <v>20</v>
      </c>
      <c r="F543" s="93">
        <f>F546</f>
        <v>259.3</v>
      </c>
    </row>
    <row r="544" spans="1:6" x14ac:dyDescent="0.25">
      <c r="A544" s="51"/>
      <c r="B544" s="47" t="s">
        <v>105</v>
      </c>
      <c r="C544" s="48">
        <v>20.059999999999999</v>
      </c>
      <c r="D544" s="49">
        <f>D545</f>
        <v>54</v>
      </c>
      <c r="E544" s="49">
        <f>E545</f>
        <v>-7</v>
      </c>
      <c r="F544" s="49">
        <f>SUM(D544:E544)</f>
        <v>47</v>
      </c>
    </row>
    <row r="545" spans="1:7" x14ac:dyDescent="0.25">
      <c r="A545" s="36"/>
      <c r="B545" s="42" t="s">
        <v>126</v>
      </c>
      <c r="C545" s="52" t="s">
        <v>127</v>
      </c>
      <c r="D545" s="53">
        <v>54</v>
      </c>
      <c r="E545" s="53">
        <v>-7</v>
      </c>
      <c r="F545" s="53">
        <f>SUM(D545:E545)</f>
        <v>47</v>
      </c>
    </row>
    <row r="546" spans="1:7" x14ac:dyDescent="0.25">
      <c r="A546" s="51"/>
      <c r="B546" s="47" t="s">
        <v>33</v>
      </c>
      <c r="C546" s="48" t="s">
        <v>34</v>
      </c>
      <c r="D546" s="93">
        <f>D547</f>
        <v>232.3</v>
      </c>
      <c r="E546" s="49">
        <f t="shared" ref="E546:F546" si="25">E547</f>
        <v>27</v>
      </c>
      <c r="F546" s="93">
        <f t="shared" si="25"/>
        <v>259.3</v>
      </c>
    </row>
    <row r="547" spans="1:7" x14ac:dyDescent="0.25">
      <c r="A547" s="36"/>
      <c r="B547" s="42" t="s">
        <v>106</v>
      </c>
      <c r="C547" s="52" t="s">
        <v>36</v>
      </c>
      <c r="D547" s="74">
        <v>232.3</v>
      </c>
      <c r="E547" s="53">
        <v>27</v>
      </c>
      <c r="F547" s="74">
        <f>SUM(D547:E547)</f>
        <v>259.3</v>
      </c>
    </row>
    <row r="548" spans="1:7" x14ac:dyDescent="0.25">
      <c r="A548" s="36"/>
      <c r="B548" s="37"/>
      <c r="C548" s="44"/>
      <c r="D548" s="55"/>
      <c r="E548" s="45"/>
      <c r="F548" s="55"/>
    </row>
    <row r="549" spans="1:7" x14ac:dyDescent="0.25">
      <c r="A549" s="94"/>
      <c r="B549" s="95"/>
      <c r="C549" s="96"/>
      <c r="D549" s="97"/>
      <c r="E549" s="97"/>
      <c r="F549" s="97"/>
    </row>
    <row r="550" spans="1:7" x14ac:dyDescent="0.25">
      <c r="A550" s="69"/>
      <c r="B550" s="70" t="s">
        <v>58</v>
      </c>
      <c r="C550" s="69"/>
      <c r="D550" s="69"/>
      <c r="E550" s="69" t="s">
        <v>59</v>
      </c>
      <c r="F550" s="69"/>
      <c r="G550" s="69"/>
    </row>
    <row r="551" spans="1:7" x14ac:dyDescent="0.25">
      <c r="A551" s="69"/>
      <c r="B551" s="70" t="s">
        <v>128</v>
      </c>
      <c r="C551" s="69"/>
      <c r="D551" s="69"/>
      <c r="E551" s="69" t="s">
        <v>61</v>
      </c>
      <c r="F551" s="69"/>
      <c r="G551" s="69"/>
    </row>
    <row r="552" spans="1:7" x14ac:dyDescent="0.25">
      <c r="A552" s="69"/>
      <c r="B552" s="70"/>
      <c r="C552" s="69"/>
      <c r="D552" s="69"/>
      <c r="E552" s="69" t="s">
        <v>62</v>
      </c>
      <c r="F552" s="69"/>
    </row>
    <row r="587" spans="1:6" ht="15.75" x14ac:dyDescent="0.25">
      <c r="A587" s="1" t="s">
        <v>0</v>
      </c>
      <c r="B587" s="1"/>
      <c r="C587" s="2" t="s">
        <v>129</v>
      </c>
      <c r="D587" s="3"/>
      <c r="E587" s="3"/>
      <c r="F587" s="3"/>
    </row>
    <row r="588" spans="1:6" ht="15.75" x14ac:dyDescent="0.25">
      <c r="A588" s="1" t="s">
        <v>2</v>
      </c>
      <c r="B588" s="1"/>
      <c r="C588" s="4" t="s">
        <v>3</v>
      </c>
      <c r="D588" s="3"/>
      <c r="E588" s="3"/>
      <c r="F588" s="3"/>
    </row>
    <row r="589" spans="1:6" ht="15.75" x14ac:dyDescent="0.25">
      <c r="A589" s="1" t="s">
        <v>4</v>
      </c>
      <c r="B589" s="1"/>
      <c r="C589" s="3"/>
      <c r="D589" s="3" t="s">
        <v>3</v>
      </c>
      <c r="E589" s="3"/>
      <c r="F589" s="3"/>
    </row>
    <row r="590" spans="1:6" ht="33.75" customHeight="1" x14ac:dyDescent="0.25">
      <c r="A590" s="122" t="s">
        <v>5</v>
      </c>
      <c r="B590" s="122"/>
      <c r="C590" s="122"/>
      <c r="D590" s="122"/>
      <c r="E590" s="122"/>
      <c r="F590" s="122"/>
    </row>
    <row r="591" spans="1:6" ht="15.75" x14ac:dyDescent="0.25">
      <c r="A591" s="1"/>
      <c r="B591" s="5"/>
      <c r="C591" s="1"/>
      <c r="D591" s="1"/>
      <c r="E591" s="1"/>
      <c r="F591" s="1" t="s">
        <v>6</v>
      </c>
    </row>
    <row r="592" spans="1:6" ht="40.5" x14ac:dyDescent="0.25">
      <c r="A592" s="6" t="s">
        <v>7</v>
      </c>
      <c r="B592" s="6" t="s">
        <v>8</v>
      </c>
      <c r="C592" s="6" t="s">
        <v>9</v>
      </c>
      <c r="D592" s="98" t="s">
        <v>130</v>
      </c>
      <c r="E592" s="98" t="s">
        <v>121</v>
      </c>
      <c r="F592" s="98" t="s">
        <v>131</v>
      </c>
    </row>
    <row r="593" spans="1:10" x14ac:dyDescent="0.25">
      <c r="A593" s="9"/>
      <c r="B593" s="9" t="s">
        <v>13</v>
      </c>
      <c r="C593" s="10">
        <v>110</v>
      </c>
      <c r="D593" s="11">
        <v>96807.08</v>
      </c>
      <c r="E593" s="12">
        <f>E595+E599</f>
        <v>141.51</v>
      </c>
      <c r="F593" s="13">
        <f>SUM(D593:E593)</f>
        <v>96948.59</v>
      </c>
    </row>
    <row r="594" spans="1:10" x14ac:dyDescent="0.25">
      <c r="A594" s="9"/>
      <c r="B594" s="9"/>
      <c r="C594" s="10"/>
      <c r="D594" s="15"/>
      <c r="E594" s="16"/>
      <c r="F594" s="17"/>
    </row>
    <row r="595" spans="1:10" x14ac:dyDescent="0.25">
      <c r="A595" s="9" t="s">
        <v>14</v>
      </c>
      <c r="B595" s="9" t="s">
        <v>132</v>
      </c>
      <c r="C595" s="107"/>
      <c r="D595" s="108">
        <v>140</v>
      </c>
      <c r="E595" s="109">
        <f>E596</f>
        <v>2.62</v>
      </c>
      <c r="F595" s="110">
        <f>SUM(D595:E595)</f>
        <v>142.62</v>
      </c>
    </row>
    <row r="596" spans="1:10" x14ac:dyDescent="0.25">
      <c r="A596" s="83"/>
      <c r="B596" s="111" t="s">
        <v>47</v>
      </c>
      <c r="C596" s="112">
        <v>3710</v>
      </c>
      <c r="D596" s="113">
        <f>D597</f>
        <v>0</v>
      </c>
      <c r="E596" s="113">
        <f t="shared" ref="E596:F596" si="26">E597</f>
        <v>2.62</v>
      </c>
      <c r="F596" s="113">
        <f t="shared" si="26"/>
        <v>2.62</v>
      </c>
    </row>
    <row r="597" spans="1:10" x14ac:dyDescent="0.25">
      <c r="A597" s="85"/>
      <c r="B597" s="86" t="s">
        <v>17</v>
      </c>
      <c r="C597" s="87">
        <v>371001</v>
      </c>
      <c r="D597" s="88">
        <v>0</v>
      </c>
      <c r="E597" s="88">
        <v>2.62</v>
      </c>
      <c r="F597" s="89">
        <f>SUM(D597:E597)</f>
        <v>2.62</v>
      </c>
    </row>
    <row r="598" spans="1:10" x14ac:dyDescent="0.25">
      <c r="A598" s="85"/>
      <c r="B598" s="86"/>
      <c r="C598" s="87"/>
      <c r="D598" s="88"/>
      <c r="E598" s="88"/>
      <c r="F598" s="89"/>
    </row>
    <row r="599" spans="1:10" s="118" customFormat="1" x14ac:dyDescent="0.25">
      <c r="A599" s="114" t="s">
        <v>85</v>
      </c>
      <c r="B599" s="6" t="s">
        <v>43</v>
      </c>
      <c r="C599" s="115"/>
      <c r="D599" s="116">
        <v>95884.9</v>
      </c>
      <c r="E599" s="116">
        <f>E600+E601+E602+E603</f>
        <v>138.88999999999999</v>
      </c>
      <c r="F599" s="117">
        <f>SUM(D599:E599)</f>
        <v>96023.79</v>
      </c>
    </row>
    <row r="600" spans="1:10" ht="25.5" x14ac:dyDescent="0.25">
      <c r="A600" s="85"/>
      <c r="B600" s="86" t="s">
        <v>133</v>
      </c>
      <c r="C600" s="87">
        <v>331021</v>
      </c>
      <c r="D600" s="88">
        <v>35400.5</v>
      </c>
      <c r="E600" s="88">
        <v>75</v>
      </c>
      <c r="F600" s="89">
        <f>SUM(D600:E600)</f>
        <v>35475.5</v>
      </c>
    </row>
    <row r="601" spans="1:10" x14ac:dyDescent="0.25">
      <c r="A601" s="85"/>
      <c r="B601" s="86" t="s">
        <v>17</v>
      </c>
      <c r="C601" s="87">
        <v>371001</v>
      </c>
      <c r="D601" s="88">
        <v>10</v>
      </c>
      <c r="E601" s="88">
        <v>6.8</v>
      </c>
      <c r="F601" s="89">
        <f>SUM(D601:E601)</f>
        <v>16.8</v>
      </c>
    </row>
    <row r="602" spans="1:10" ht="63.75" x14ac:dyDescent="0.25">
      <c r="A602" s="85"/>
      <c r="B602" s="86" t="s">
        <v>134</v>
      </c>
      <c r="C602" s="87">
        <v>421070</v>
      </c>
      <c r="D602" s="88">
        <v>0</v>
      </c>
      <c r="E602" s="88">
        <v>16.309999999999999</v>
      </c>
      <c r="F602" s="89">
        <f>SUM(D602:E602)</f>
        <v>16.309999999999999</v>
      </c>
    </row>
    <row r="603" spans="1:10" ht="36" customHeight="1" x14ac:dyDescent="0.25">
      <c r="A603" s="85"/>
      <c r="B603" s="86" t="s">
        <v>135</v>
      </c>
      <c r="C603" s="87">
        <v>461004</v>
      </c>
      <c r="D603" s="88">
        <v>0</v>
      </c>
      <c r="E603" s="88">
        <v>40.78</v>
      </c>
      <c r="F603" s="89">
        <f>SUM(D603:E603)</f>
        <v>40.78</v>
      </c>
    </row>
    <row r="604" spans="1:10" x14ac:dyDescent="0.25">
      <c r="A604" s="85"/>
      <c r="B604" s="86"/>
      <c r="C604" s="87"/>
      <c r="D604" s="88"/>
      <c r="E604" s="88"/>
      <c r="F604" s="89"/>
    </row>
    <row r="605" spans="1:10" x14ac:dyDescent="0.25">
      <c r="A605" s="62"/>
      <c r="B605" s="90"/>
      <c r="C605" s="62"/>
      <c r="D605" s="91"/>
      <c r="E605" s="91"/>
      <c r="F605" s="92"/>
      <c r="J605" t="s">
        <v>3</v>
      </c>
    </row>
    <row r="606" spans="1:10" ht="40.5" x14ac:dyDescent="0.25">
      <c r="A606" s="36"/>
      <c r="B606" s="37" t="s">
        <v>23</v>
      </c>
      <c r="C606" s="38" t="s">
        <v>9</v>
      </c>
      <c r="D606" s="98" t="s">
        <v>130</v>
      </c>
      <c r="E606" s="98" t="s">
        <v>121</v>
      </c>
      <c r="F606" s="98" t="s">
        <v>131</v>
      </c>
    </row>
    <row r="607" spans="1:10" ht="27" x14ac:dyDescent="0.25">
      <c r="A607" s="36"/>
      <c r="B607" s="37" t="s">
        <v>24</v>
      </c>
      <c r="C607" s="39">
        <v>5010</v>
      </c>
      <c r="D607" s="40">
        <v>96944.43</v>
      </c>
      <c r="E607" s="41">
        <f>E611+E617</f>
        <v>141.51</v>
      </c>
      <c r="F607" s="40">
        <f>SUM(D607:E607)</f>
        <v>97085.939999999988</v>
      </c>
    </row>
    <row r="608" spans="1:10" x14ac:dyDescent="0.25">
      <c r="A608" s="36"/>
      <c r="B608" s="37" t="s">
        <v>25</v>
      </c>
      <c r="C608" s="39">
        <v>9910</v>
      </c>
      <c r="D608" s="40">
        <v>-137.35</v>
      </c>
      <c r="E608" s="40"/>
      <c r="F608" s="40">
        <f t="shared" ref="F608" si="27">SUM(D608:E608)</f>
        <v>-137.35</v>
      </c>
    </row>
    <row r="609" spans="1:6" x14ac:dyDescent="0.25">
      <c r="A609" s="36"/>
      <c r="B609" s="37" t="s">
        <v>26</v>
      </c>
      <c r="C609" s="39"/>
      <c r="D609" s="40">
        <f>D607+D608</f>
        <v>96807.079999999987</v>
      </c>
      <c r="E609" s="41"/>
      <c r="F609" s="40">
        <f>SUM(F607:F608)</f>
        <v>96948.589999999982</v>
      </c>
    </row>
    <row r="610" spans="1:6" x14ac:dyDescent="0.25">
      <c r="A610" s="36"/>
      <c r="B610" s="37"/>
      <c r="C610" s="44"/>
      <c r="D610" s="55"/>
      <c r="E610" s="45"/>
      <c r="F610" s="55"/>
    </row>
    <row r="611" spans="1:6" x14ac:dyDescent="0.25">
      <c r="A611" s="66" t="s">
        <v>118</v>
      </c>
      <c r="B611" s="37" t="s">
        <v>136</v>
      </c>
      <c r="C611" s="44" t="s">
        <v>137</v>
      </c>
      <c r="D611" s="55">
        <v>374.05</v>
      </c>
      <c r="E611" s="45">
        <f>E612</f>
        <v>2.62</v>
      </c>
      <c r="F611" s="45">
        <f>D611+E611</f>
        <v>376.67</v>
      </c>
    </row>
    <row r="612" spans="1:6" x14ac:dyDescent="0.25">
      <c r="A612" s="51"/>
      <c r="B612" s="47" t="s">
        <v>138</v>
      </c>
      <c r="C612" s="48" t="s">
        <v>139</v>
      </c>
      <c r="D612" s="93">
        <v>164.05</v>
      </c>
      <c r="E612" s="49">
        <f>E613</f>
        <v>2.62</v>
      </c>
      <c r="F612" s="93">
        <f>SUM(D612:E612)</f>
        <v>166.67000000000002</v>
      </c>
    </row>
    <row r="613" spans="1:6" x14ac:dyDescent="0.25">
      <c r="A613" s="51"/>
      <c r="B613" s="47" t="s">
        <v>101</v>
      </c>
      <c r="C613" s="48" t="s">
        <v>32</v>
      </c>
      <c r="D613" s="93">
        <f>D614</f>
        <v>0</v>
      </c>
      <c r="E613" s="93">
        <f t="shared" ref="E613:F614" si="28">E614</f>
        <v>2.62</v>
      </c>
      <c r="F613" s="93">
        <f t="shared" si="28"/>
        <v>2.62</v>
      </c>
    </row>
    <row r="614" spans="1:6" x14ac:dyDescent="0.25">
      <c r="A614" s="36"/>
      <c r="B614" s="42" t="s">
        <v>33</v>
      </c>
      <c r="C614" s="52" t="s">
        <v>34</v>
      </c>
      <c r="D614" s="74">
        <f>D615</f>
        <v>0</v>
      </c>
      <c r="E614" s="74">
        <f t="shared" si="28"/>
        <v>2.62</v>
      </c>
      <c r="F614" s="74">
        <f t="shared" si="28"/>
        <v>2.62</v>
      </c>
    </row>
    <row r="615" spans="1:6" x14ac:dyDescent="0.25">
      <c r="A615" s="36"/>
      <c r="B615" s="42" t="s">
        <v>106</v>
      </c>
      <c r="C615" s="52" t="s">
        <v>36</v>
      </c>
      <c r="D615" s="74">
        <v>0</v>
      </c>
      <c r="E615" s="53">
        <v>2.62</v>
      </c>
      <c r="F615" s="74">
        <f>SUM(D615:E615)</f>
        <v>2.62</v>
      </c>
    </row>
    <row r="616" spans="1:6" x14ac:dyDescent="0.25">
      <c r="A616" s="36"/>
      <c r="B616" s="37"/>
      <c r="C616" s="44"/>
      <c r="D616" s="55"/>
      <c r="E616" s="45"/>
      <c r="F616" s="55"/>
    </row>
    <row r="617" spans="1:6" x14ac:dyDescent="0.25">
      <c r="A617" s="18" t="s">
        <v>85</v>
      </c>
      <c r="B617" s="14" t="s">
        <v>43</v>
      </c>
      <c r="C617" s="18">
        <v>66100601</v>
      </c>
      <c r="D617" s="19">
        <v>95884.9</v>
      </c>
      <c r="E617" s="19">
        <f>E618+E623</f>
        <v>138.88999999999999</v>
      </c>
      <c r="F617" s="19">
        <f>SUM(D617:E617)</f>
        <v>96023.79</v>
      </c>
    </row>
    <row r="618" spans="1:6" x14ac:dyDescent="0.25">
      <c r="A618" s="21"/>
      <c r="B618" s="21" t="s">
        <v>101</v>
      </c>
      <c r="C618" s="102" t="s">
        <v>140</v>
      </c>
      <c r="D618" s="103">
        <v>14507.51</v>
      </c>
      <c r="E618" s="103">
        <f>E619+E621</f>
        <v>81.8</v>
      </c>
      <c r="F618" s="103">
        <f>SUM(D618:E618)</f>
        <v>14589.31</v>
      </c>
    </row>
    <row r="619" spans="1:6" x14ac:dyDescent="0.25">
      <c r="A619" s="21"/>
      <c r="B619" s="21" t="s">
        <v>141</v>
      </c>
      <c r="C619" s="102">
        <v>2001</v>
      </c>
      <c r="D619" s="103">
        <v>6098</v>
      </c>
      <c r="E619" s="103">
        <f>E620</f>
        <v>75</v>
      </c>
      <c r="F619" s="103">
        <f>D619+E619</f>
        <v>6173</v>
      </c>
    </row>
    <row r="620" spans="1:6" x14ac:dyDescent="0.25">
      <c r="A620" s="25"/>
      <c r="B620" s="25" t="s">
        <v>142</v>
      </c>
      <c r="C620" s="104">
        <v>200106</v>
      </c>
      <c r="D620" s="105">
        <v>80</v>
      </c>
      <c r="E620" s="105">
        <v>75</v>
      </c>
      <c r="F620" s="105">
        <f>SUM(D620:E620)</f>
        <v>155</v>
      </c>
    </row>
    <row r="621" spans="1:6" x14ac:dyDescent="0.25">
      <c r="A621" s="25"/>
      <c r="B621" s="21" t="s">
        <v>54</v>
      </c>
      <c r="C621" s="102">
        <v>2005</v>
      </c>
      <c r="D621" s="103">
        <v>415</v>
      </c>
      <c r="E621" s="103">
        <f>E622</f>
        <v>6.8</v>
      </c>
      <c r="F621" s="103">
        <f t="shared" ref="F621:F622" si="29">SUM(D621:E621)</f>
        <v>421.8</v>
      </c>
    </row>
    <row r="622" spans="1:6" x14ac:dyDescent="0.25">
      <c r="A622" s="25"/>
      <c r="B622" s="25" t="s">
        <v>143</v>
      </c>
      <c r="C622" s="104">
        <v>200530</v>
      </c>
      <c r="D622" s="105">
        <v>340</v>
      </c>
      <c r="E622" s="105">
        <v>6.8</v>
      </c>
      <c r="F622" s="105">
        <f t="shared" si="29"/>
        <v>346.8</v>
      </c>
    </row>
    <row r="623" spans="1:6" x14ac:dyDescent="0.25">
      <c r="A623" s="25"/>
      <c r="B623" s="21" t="s">
        <v>124</v>
      </c>
      <c r="C623" s="102" t="s">
        <v>125</v>
      </c>
      <c r="D623" s="103">
        <v>1021</v>
      </c>
      <c r="E623" s="103">
        <f>E624</f>
        <v>57.09</v>
      </c>
      <c r="F623" s="103">
        <f>SUM(D623:E623)</f>
        <v>1078.0899999999999</v>
      </c>
    </row>
    <row r="624" spans="1:6" x14ac:dyDescent="0.25">
      <c r="A624" s="25"/>
      <c r="B624" s="25" t="s">
        <v>91</v>
      </c>
      <c r="C624" s="104">
        <v>710102</v>
      </c>
      <c r="D624" s="105">
        <v>921</v>
      </c>
      <c r="E624" s="105">
        <v>57.09</v>
      </c>
      <c r="F624" s="105">
        <f>SUM(D624:E624)</f>
        <v>978.09</v>
      </c>
    </row>
    <row r="625" spans="1:14" x14ac:dyDescent="0.25">
      <c r="A625" s="25"/>
      <c r="B625" s="21"/>
      <c r="C625" s="102"/>
      <c r="D625" s="103"/>
      <c r="E625" s="103"/>
      <c r="F625" s="103"/>
    </row>
    <row r="626" spans="1:14" x14ac:dyDescent="0.25">
      <c r="A626" s="14" t="s">
        <v>144</v>
      </c>
      <c r="B626" s="14" t="s">
        <v>145</v>
      </c>
      <c r="C626" s="39">
        <v>7010</v>
      </c>
      <c r="D626" s="19">
        <f>D627</f>
        <v>225.48</v>
      </c>
      <c r="E626" s="19">
        <f>E628+E630</f>
        <v>0</v>
      </c>
      <c r="F626" s="19">
        <f>D626+E626</f>
        <v>225.48</v>
      </c>
      <c r="G626" t="s">
        <v>146</v>
      </c>
    </row>
    <row r="627" spans="1:14" x14ac:dyDescent="0.25">
      <c r="A627" s="25"/>
      <c r="B627" s="21" t="s">
        <v>147</v>
      </c>
      <c r="C627" s="102">
        <v>701004</v>
      </c>
      <c r="D627" s="103">
        <v>225.48</v>
      </c>
      <c r="E627" s="103">
        <f>E628</f>
        <v>0.92</v>
      </c>
      <c r="F627" s="103">
        <f>D627+E627</f>
        <v>226.39999999999998</v>
      </c>
    </row>
    <row r="628" spans="1:14" x14ac:dyDescent="0.25">
      <c r="A628" s="25"/>
      <c r="B628" s="21" t="s">
        <v>101</v>
      </c>
      <c r="C628" s="102" t="s">
        <v>32</v>
      </c>
      <c r="D628" s="103">
        <v>105.48</v>
      </c>
      <c r="E628" s="103">
        <f>E629</f>
        <v>0.92</v>
      </c>
      <c r="F628" s="103">
        <f>D628+E628</f>
        <v>106.4</v>
      </c>
    </row>
    <row r="629" spans="1:14" x14ac:dyDescent="0.25">
      <c r="A629" s="25"/>
      <c r="B629" s="25" t="s">
        <v>102</v>
      </c>
      <c r="C629" s="104">
        <v>2002</v>
      </c>
      <c r="D629" s="105">
        <v>18</v>
      </c>
      <c r="E629" s="105">
        <v>0.92</v>
      </c>
      <c r="F629" s="105">
        <f>SUM(D629:E629)</f>
        <v>18.920000000000002</v>
      </c>
    </row>
    <row r="630" spans="1:14" ht="27" x14ac:dyDescent="0.25">
      <c r="A630" s="25"/>
      <c r="B630" s="119" t="s">
        <v>148</v>
      </c>
      <c r="C630" s="102" t="s">
        <v>149</v>
      </c>
      <c r="D630" s="103">
        <f>D631</f>
        <v>0</v>
      </c>
      <c r="E630" s="103">
        <f t="shared" ref="E630:F630" si="30">E631</f>
        <v>-0.92</v>
      </c>
      <c r="F630" s="103">
        <f t="shared" si="30"/>
        <v>-0.92</v>
      </c>
    </row>
    <row r="631" spans="1:14" ht="25.5" x14ac:dyDescent="0.25">
      <c r="A631" s="25"/>
      <c r="B631" s="120" t="s">
        <v>150</v>
      </c>
      <c r="C631" s="104">
        <v>850101</v>
      </c>
      <c r="D631" s="105">
        <v>0</v>
      </c>
      <c r="E631" s="105">
        <v>-0.92</v>
      </c>
      <c r="F631" s="105">
        <f>SUM(D631:E631)</f>
        <v>-0.92</v>
      </c>
    </row>
    <row r="632" spans="1:14" x14ac:dyDescent="0.25">
      <c r="A632" s="121"/>
      <c r="B632" s="25"/>
      <c r="C632" s="104"/>
      <c r="D632" s="72"/>
      <c r="E632" s="72"/>
      <c r="F632" s="72"/>
    </row>
    <row r="633" spans="1:14" x14ac:dyDescent="0.25">
      <c r="A633" s="94"/>
      <c r="B633" s="95"/>
      <c r="C633" s="96"/>
      <c r="D633" s="97"/>
      <c r="E633" s="97"/>
      <c r="F633" s="97"/>
    </row>
    <row r="635" spans="1:14" x14ac:dyDescent="0.25">
      <c r="A635" s="69" t="s">
        <v>151</v>
      </c>
      <c r="B635" s="70"/>
      <c r="C635" s="69"/>
      <c r="D635" s="69"/>
      <c r="E635" s="69" t="s">
        <v>59</v>
      </c>
      <c r="F635" s="69"/>
      <c r="G635" s="69"/>
      <c r="I635" s="56"/>
      <c r="J635" s="56" t="s">
        <v>152</v>
      </c>
      <c r="K635" s="56"/>
      <c r="L635" s="56"/>
      <c r="M635" s="69" t="s">
        <v>59</v>
      </c>
      <c r="N635" s="69"/>
    </row>
    <row r="636" spans="1:14" x14ac:dyDescent="0.25">
      <c r="A636" s="56" t="s">
        <v>153</v>
      </c>
      <c r="C636" s="69"/>
      <c r="D636" s="69"/>
      <c r="E636" s="69" t="s">
        <v>61</v>
      </c>
      <c r="F636" s="69"/>
      <c r="G636" s="69"/>
      <c r="I636" s="56"/>
      <c r="J636" s="56" t="s">
        <v>154</v>
      </c>
      <c r="K636" s="56"/>
      <c r="L636" s="56"/>
      <c r="M636" s="69" t="s">
        <v>61</v>
      </c>
      <c r="N636" s="69"/>
    </row>
    <row r="637" spans="1:14" x14ac:dyDescent="0.25">
      <c r="A637" s="69"/>
      <c r="B637" s="70"/>
      <c r="C637" s="69"/>
      <c r="D637" s="69"/>
      <c r="E637" s="69" t="s">
        <v>62</v>
      </c>
      <c r="F637" s="69"/>
      <c r="G637" s="69"/>
      <c r="I637" s="56"/>
      <c r="M637" s="69" t="s">
        <v>62</v>
      </c>
      <c r="N637" s="69"/>
    </row>
  </sheetData>
  <mergeCells count="9">
    <mergeCell ref="A452:F452"/>
    <mergeCell ref="A518:F518"/>
    <mergeCell ref="A590:F590"/>
    <mergeCell ref="A4:F4"/>
    <mergeCell ref="A76:F76"/>
    <mergeCell ref="A141:F141"/>
    <mergeCell ref="A212:F212"/>
    <mergeCell ref="A288:F288"/>
    <mergeCell ref="A382:F382"/>
  </mergeCells>
  <pageMargins left="0.70866141732283472" right="0.70866141732283472" top="0.74803149606299213" bottom="0.74803149606299213" header="0.31496062992125984" footer="0.31496062992125984"/>
  <pageSetup paperSize="9" scale="7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Bug 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Conta2025</dc:creator>
  <cp:lastModifiedBy>Conta2025</cp:lastModifiedBy>
  <cp:lastPrinted>2025-12-17T10:45:06Z</cp:lastPrinted>
  <dcterms:created xsi:type="dcterms:W3CDTF">2025-12-16T13:17:15Z</dcterms:created>
  <dcterms:modified xsi:type="dcterms:W3CDTF">2025-12-19T11:09:48Z</dcterms:modified>
</cp:coreProperties>
</file>