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"/>
    </mc:Choice>
  </mc:AlternateContent>
  <xr:revisionPtr revIDLastSave="0" documentId="8_{74B2D287-C59F-4498-B20B-3A7AC1981FA3}" xr6:coauthVersionLast="47" xr6:coauthVersionMax="47" xr10:uidLastSave="{00000000-0000-0000-0000-000000000000}"/>
  <bookViews>
    <workbookView xWindow="-120" yWindow="-120" windowWidth="29040" windowHeight="15720" xr2:uid="{83BEB3D8-5CF7-4CDB-8DFE-4086327C7E99}"/>
  </bookViews>
  <sheets>
    <sheet name="Progr Inv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17" i="1" l="1"/>
  <c r="F1016" i="1"/>
  <c r="F1015" i="1"/>
  <c r="F1014" i="1"/>
  <c r="F1013" i="1"/>
  <c r="F1012" i="1"/>
  <c r="F1011" i="1"/>
  <c r="F1010" i="1"/>
  <c r="F1009" i="1"/>
  <c r="A1009" i="1"/>
  <c r="A1010" i="1" s="1"/>
  <c r="A1011" i="1" s="1"/>
  <c r="A1012" i="1" s="1"/>
  <c r="A1013" i="1" s="1"/>
  <c r="A1014" i="1" s="1"/>
  <c r="A1015" i="1" s="1"/>
  <c r="A1016" i="1" s="1"/>
  <c r="F1008" i="1"/>
  <c r="F1007" i="1"/>
  <c r="F1006" i="1"/>
  <c r="F1005" i="1"/>
  <c r="F1004" i="1"/>
  <c r="F1003" i="1"/>
  <c r="F1002" i="1"/>
  <c r="F1001" i="1"/>
  <c r="E1001" i="1"/>
  <c r="E1020" i="1" s="1"/>
  <c r="D1001" i="1"/>
  <c r="F1000" i="1"/>
  <c r="F999" i="1"/>
  <c r="D999" i="1"/>
  <c r="F998" i="1"/>
  <c r="F997" i="1"/>
  <c r="D997" i="1"/>
  <c r="D1020" i="1" s="1"/>
  <c r="F1020" i="1" s="1"/>
  <c r="E968" i="1"/>
  <c r="D968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68" i="1" s="1"/>
  <c r="F877" i="1"/>
  <c r="F876" i="1"/>
  <c r="F875" i="1"/>
  <c r="F874" i="1"/>
  <c r="F873" i="1"/>
  <c r="F872" i="1"/>
  <c r="F871" i="1"/>
  <c r="F870" i="1"/>
  <c r="F869" i="1"/>
  <c r="F868" i="1"/>
  <c r="A868" i="1"/>
  <c r="A869" i="1" s="1"/>
  <c r="A870" i="1" s="1"/>
  <c r="A871" i="1" s="1"/>
  <c r="A872" i="1" s="1"/>
  <c r="A873" i="1" s="1"/>
  <c r="A874" i="1" s="1"/>
  <c r="A875" i="1" s="1"/>
  <c r="F867" i="1"/>
  <c r="F866" i="1"/>
  <c r="F865" i="1"/>
  <c r="F864" i="1"/>
  <c r="F863" i="1"/>
  <c r="F862" i="1"/>
  <c r="F861" i="1"/>
  <c r="F860" i="1"/>
  <c r="E860" i="1"/>
  <c r="E879" i="1" s="1"/>
  <c r="D860" i="1"/>
  <c r="F859" i="1"/>
  <c r="F858" i="1"/>
  <c r="D858" i="1"/>
  <c r="F857" i="1"/>
  <c r="F856" i="1" s="1"/>
  <c r="D856" i="1"/>
  <c r="D879" i="1" s="1"/>
  <c r="E828" i="1"/>
  <c r="D828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28" i="1" s="1"/>
  <c r="F741" i="1"/>
  <c r="F740" i="1"/>
  <c r="F739" i="1"/>
  <c r="F738" i="1"/>
  <c r="F737" i="1"/>
  <c r="F736" i="1"/>
  <c r="F735" i="1"/>
  <c r="F734" i="1"/>
  <c r="F733" i="1"/>
  <c r="F732" i="1"/>
  <c r="A732" i="1"/>
  <c r="A733" i="1" s="1"/>
  <c r="A734" i="1" s="1"/>
  <c r="A735" i="1" s="1"/>
  <c r="A736" i="1" s="1"/>
  <c r="A737" i="1" s="1"/>
  <c r="A738" i="1" s="1"/>
  <c r="A739" i="1" s="1"/>
  <c r="F731" i="1"/>
  <c r="F730" i="1"/>
  <c r="F729" i="1"/>
  <c r="F728" i="1"/>
  <c r="F727" i="1"/>
  <c r="F726" i="1"/>
  <c r="F725" i="1"/>
  <c r="F724" i="1"/>
  <c r="E724" i="1"/>
  <c r="E743" i="1" s="1"/>
  <c r="D724" i="1"/>
  <c r="F723" i="1"/>
  <c r="F722" i="1"/>
  <c r="D722" i="1"/>
  <c r="F721" i="1"/>
  <c r="F720" i="1" s="1"/>
  <c r="D720" i="1"/>
  <c r="D743" i="1" s="1"/>
  <c r="E691" i="1"/>
  <c r="D691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91" i="1" s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A610" i="1"/>
  <c r="A611" i="1" s="1"/>
  <c r="A612" i="1" s="1"/>
  <c r="A613" i="1" s="1"/>
  <c r="A614" i="1" s="1"/>
  <c r="A615" i="1" s="1"/>
  <c r="A616" i="1" s="1"/>
  <c r="A617" i="1" s="1"/>
  <c r="F609" i="1"/>
  <c r="F608" i="1"/>
  <c r="F607" i="1"/>
  <c r="F606" i="1"/>
  <c r="F605" i="1"/>
  <c r="F604" i="1"/>
  <c r="F603" i="1"/>
  <c r="F602" i="1"/>
  <c r="E602" i="1"/>
  <c r="E625" i="1" s="1"/>
  <c r="D602" i="1"/>
  <c r="F601" i="1"/>
  <c r="F600" i="1"/>
  <c r="D600" i="1"/>
  <c r="F599" i="1"/>
  <c r="F598" i="1" s="1"/>
  <c r="D598" i="1"/>
  <c r="D625" i="1" s="1"/>
  <c r="E568" i="1"/>
  <c r="D568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68" i="1" s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A467" i="1"/>
  <c r="A468" i="1" s="1"/>
  <c r="A469" i="1" s="1"/>
  <c r="A470" i="1" s="1"/>
  <c r="A471" i="1" s="1"/>
  <c r="A472" i="1" s="1"/>
  <c r="A473" i="1" s="1"/>
  <c r="A474" i="1" s="1"/>
  <c r="F466" i="1"/>
  <c r="F465" i="1"/>
  <c r="F464" i="1"/>
  <c r="F463" i="1"/>
  <c r="F462" i="1"/>
  <c r="F461" i="1"/>
  <c r="F460" i="1"/>
  <c r="F459" i="1"/>
  <c r="E459" i="1"/>
  <c r="E482" i="1" s="1"/>
  <c r="D459" i="1"/>
  <c r="F458" i="1"/>
  <c r="F457" i="1"/>
  <c r="E457" i="1"/>
  <c r="D457" i="1"/>
  <c r="D482" i="1" s="1"/>
  <c r="F482" i="1" s="1"/>
  <c r="F456" i="1"/>
  <c r="F455" i="1"/>
  <c r="D455" i="1"/>
  <c r="E427" i="1"/>
  <c r="D427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27" i="1" s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A331" i="1"/>
  <c r="A332" i="1" s="1"/>
  <c r="A333" i="1" s="1"/>
  <c r="A334" i="1" s="1"/>
  <c r="A335" i="1" s="1"/>
  <c r="A336" i="1" s="1"/>
  <c r="A337" i="1" s="1"/>
  <c r="F330" i="1"/>
  <c r="A330" i="1"/>
  <c r="F329" i="1"/>
  <c r="F328" i="1"/>
  <c r="F327" i="1"/>
  <c r="F326" i="1"/>
  <c r="F325" i="1"/>
  <c r="F324" i="1"/>
  <c r="F323" i="1"/>
  <c r="E322" i="1"/>
  <c r="D322" i="1"/>
  <c r="F322" i="1" s="1"/>
  <c r="F321" i="1"/>
  <c r="F320" i="1"/>
  <c r="E319" i="1"/>
  <c r="E350" i="1" s="1"/>
  <c r="D319" i="1"/>
  <c r="F318" i="1"/>
  <c r="F317" i="1" s="1"/>
  <c r="E317" i="1"/>
  <c r="D317" i="1"/>
  <c r="D350" i="1" s="1"/>
  <c r="F350" i="1" s="1"/>
  <c r="E289" i="1"/>
  <c r="D289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89" i="1" s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A211" i="1"/>
  <c r="A212" i="1" s="1"/>
  <c r="A213" i="1" s="1"/>
  <c r="A214" i="1" s="1"/>
  <c r="A215" i="1" s="1"/>
  <c r="A216" i="1" s="1"/>
  <c r="A217" i="1" s="1"/>
  <c r="A218" i="1" s="1"/>
  <c r="F210" i="1"/>
  <c r="F209" i="1"/>
  <c r="F208" i="1"/>
  <c r="F207" i="1"/>
  <c r="F206" i="1"/>
  <c r="F205" i="1"/>
  <c r="F204" i="1"/>
  <c r="D203" i="1"/>
  <c r="F203" i="1" s="1"/>
  <c r="F202" i="1"/>
  <c r="F201" i="1"/>
  <c r="D201" i="1"/>
  <c r="D200" i="1" s="1"/>
  <c r="F200" i="1" s="1"/>
  <c r="F199" i="1"/>
  <c r="F198" i="1" s="1"/>
  <c r="D198" i="1"/>
  <c r="E178" i="1"/>
  <c r="D178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78" i="1" s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A67" i="1"/>
  <c r="A68" i="1" s="1"/>
  <c r="A69" i="1" s="1"/>
  <c r="A70" i="1" s="1"/>
  <c r="A71" i="1" s="1"/>
  <c r="A72" i="1" s="1"/>
  <c r="A73" i="1" s="1"/>
  <c r="F66" i="1"/>
  <c r="A66" i="1"/>
  <c r="F65" i="1"/>
  <c r="F64" i="1"/>
  <c r="F63" i="1"/>
  <c r="F62" i="1"/>
  <c r="F61" i="1"/>
  <c r="F60" i="1"/>
  <c r="F59" i="1"/>
  <c r="F58" i="1"/>
  <c r="D58" i="1"/>
  <c r="F57" i="1"/>
  <c r="D56" i="1"/>
  <c r="F56" i="1" s="1"/>
  <c r="D55" i="1"/>
  <c r="F55" i="1" s="1"/>
  <c r="F54" i="1"/>
  <c r="F53" i="1"/>
  <c r="D53" i="1"/>
  <c r="D86" i="1" s="1"/>
  <c r="F86" i="1" s="1"/>
  <c r="E32" i="1"/>
  <c r="D32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32" i="1" s="1"/>
  <c r="F8" i="1"/>
  <c r="F7" i="1"/>
  <c r="D231" i="1" l="1"/>
  <c r="F231" i="1" s="1"/>
  <c r="F625" i="1"/>
  <c r="F743" i="1"/>
  <c r="F879" i="1"/>
  <c r="F319" i="1"/>
</calcChain>
</file>

<file path=xl/sharedStrings.xml><?xml version="1.0" encoding="utf-8"?>
<sst xmlns="http://schemas.openxmlformats.org/spreadsheetml/2006/main" count="851" uniqueCount="138">
  <si>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Proiectul de hotărâre  nr. .... din ........2025</t>
    </r>
  </si>
  <si>
    <t>JUDETUL GORJ</t>
  </si>
  <si>
    <t xml:space="preserve">                                                       </t>
  </si>
  <si>
    <t>CUI : 4898681</t>
  </si>
  <si>
    <t xml:space="preserve">PROGRAM DE INVESTIȚII PROPUSE A SE REALIZA ÎN ANUL  2025 DIN BUGETUL LOCAL AL ORAȘULUI TÂRGU CĂRBUNEȘTI </t>
  </si>
  <si>
    <t>mii lei</t>
  </si>
  <si>
    <t>Nr. crt.</t>
  </si>
  <si>
    <t>Subcapitol bugetar</t>
  </si>
  <si>
    <t xml:space="preserve">Denumire obiectiv de investiții </t>
  </si>
  <si>
    <t>Buget rectificat prin HCL nr.  93 din 12.11.2025</t>
  </si>
  <si>
    <t>Influențe trim IV</t>
  </si>
  <si>
    <t>Buget rectificat prin HCL nr.  ... din .........2025</t>
  </si>
  <si>
    <t>510103 -710101</t>
  </si>
  <si>
    <t>PT+executie modernizare loc de joacă zona ANL Nestor Vornicesu</t>
  </si>
  <si>
    <t>510103-710130</t>
  </si>
  <si>
    <t xml:space="preserve">Planul de Mobilitate Urbană Durabilă Oraș Târgu Cărbunești </t>
  </si>
  <si>
    <t>610500-710103</t>
  </si>
  <si>
    <t xml:space="preserve">Centrală alarmare </t>
  </si>
  <si>
    <t>610500-710102</t>
  </si>
  <si>
    <t>Instalație de fitroventilație pentru adăposturi de protecție civilă</t>
  </si>
  <si>
    <t>650401-710101</t>
  </si>
  <si>
    <t>Modernizare teren sport Școala Gimnazială nr. 1 George Uscătescu</t>
  </si>
  <si>
    <t>Reabilitare, modernizare, dotare corpuri C1, C2 si construire acoperis tip șarpantă corp C2, Școala Gimnazială nr. 1”George Uscătescu” Târgu Cărbunești</t>
  </si>
  <si>
    <t>655000-6101/6103</t>
  </si>
  <si>
    <r>
      <t xml:space="preserve">Reabiltare energetică corp C1 Liceul Teoretic Tudor Arghezi(PNRR/2022/C10) </t>
    </r>
    <r>
      <rPr>
        <sz val="7"/>
        <color rgb="FFFF0000"/>
        <rFont val="Times New Roman"/>
        <family val="1"/>
      </rPr>
      <t xml:space="preserve"> ( 2.046.400 lei-61.01 , 341.590 lei -61.03, 35.000 lei -BL)</t>
    </r>
  </si>
  <si>
    <t>655000-710101</t>
  </si>
  <si>
    <t>700600/60.01/60.03</t>
  </si>
  <si>
    <r>
      <t xml:space="preserve">6 stații (12 puncte) de reîncărcare mașini electrice PNRR </t>
    </r>
    <r>
      <rPr>
        <sz val="7"/>
        <color rgb="FFFF0000"/>
        <rFont val="Times New Roman"/>
        <family val="1"/>
      </rPr>
      <t>(734.410 lei -60.01, 139.540 lei-61.03, 710101=15.000 lei)</t>
    </r>
  </si>
  <si>
    <t>700600-710101</t>
  </si>
  <si>
    <t>650402-710101</t>
  </si>
  <si>
    <t xml:space="preserve">Reabilitare energetică Liceul Teoretic ”Tudor Arghezi” , oraș Târgu Cărbunești, județul Gorj </t>
  </si>
  <si>
    <t>651130-60.01/60.03</t>
  </si>
  <si>
    <r>
      <t>Dotare cu mobilier, materiale didactice și echipamente digitale a unităților de învățământ preuniversitar și a unităților conexe Oraș Tg Cărbunești-PNRR</t>
    </r>
    <r>
      <rPr>
        <sz val="7"/>
        <color rgb="FFFF0000"/>
        <rFont val="Times New Roman"/>
        <family val="1"/>
      </rPr>
      <t>( 312.470  lei - 60.01, 59.380 lei - 60.03, 37.000 lei BL)</t>
    </r>
  </si>
  <si>
    <t>651130-710130</t>
  </si>
  <si>
    <t>660601-710101</t>
  </si>
  <si>
    <t xml:space="preserve">Extindere secții chirurgie și psihiatrie </t>
  </si>
  <si>
    <t>670503-710101</t>
  </si>
  <si>
    <t xml:space="preserve">PT+Execuție amenajare loc de agrement zona Pădurea Mamului </t>
  </si>
  <si>
    <t>700301-710102</t>
  </si>
  <si>
    <t>Centrale termice</t>
  </si>
  <si>
    <t>700501-710130</t>
  </si>
  <si>
    <t>Cofinanțare as.teh. -Proiect regional de dezvolt.a infrastructurii de apă și apă uzată din jud.Gorj în perioada 2014-2020</t>
  </si>
  <si>
    <t>700600-5842</t>
  </si>
  <si>
    <r>
      <rPr>
        <sz val="10"/>
        <rFont val="Times New Roman"/>
        <family val="1"/>
      </rPr>
      <t xml:space="preserve">Înființare capacitate de producere a energiei electrice produsă din surse regenerabile pentru autoconsum în cadrul UAT Oraș Tg Cărbunești </t>
    </r>
    <r>
      <rPr>
        <sz val="7"/>
        <rFont val="Times New Roman"/>
        <family val="1"/>
      </rPr>
      <t>(710101 =123.800 lei bug local; 584201 =5.199.910 lei fondul ptr modernizare, 584202= 9.520 lei contributie )</t>
    </r>
  </si>
  <si>
    <t>Modernizarea sistemului de iluminat public stradal, în orașul Târgu Cărbunești, județul Gorj</t>
  </si>
  <si>
    <t>700700-710101</t>
  </si>
  <si>
    <t>Înființare distribuție gaze naturale în satele Pojogeni, Ștefănești și Cărbunești-sat, aparținătoare orașului Târgu Cărbunești, județul Gorj</t>
  </si>
  <si>
    <t>840301-710101</t>
  </si>
  <si>
    <t>Reabilitare și  modernizare DS 7 drum Zarafi</t>
  </si>
  <si>
    <t>Realizare zid de sprijin pe DC 27 pe o lungime de 40 m, Tg Carbunesti</t>
  </si>
  <si>
    <t>840303-710101</t>
  </si>
  <si>
    <t>PT + Execuție amenajare parcări zona Pădurea Mamului (etapa a III-a)</t>
  </si>
  <si>
    <t>TOTAL PROGRAM INVESTIȚII BUGETUL LOCAL</t>
  </si>
  <si>
    <t>pag.1</t>
  </si>
  <si>
    <t>PROGRAM DE INVESTIȚII PROPUSE A SE REALIZA  DIN BUGETUL INSTITUȚIILOR PUBLICE ȘI  ACTIVITĂȚILOR FINANȚATE INTEGRAL SAU PARȚIAL DIN VENITURI PROPRII  PE ANUL 2025</t>
  </si>
  <si>
    <t>Nr crt</t>
  </si>
  <si>
    <t>I</t>
  </si>
  <si>
    <t>66100601-60</t>
  </si>
  <si>
    <t>A. Lucrări în continuare</t>
  </si>
  <si>
    <t xml:space="preserve"> Modernizarea cabinetului de planificare familială din cadrul Spitalului de Urgență Târgu Cărbunești-PNRR</t>
  </si>
  <si>
    <t>II</t>
  </si>
  <si>
    <t>B.Lucrări (proiecte) noi</t>
  </si>
  <si>
    <t>Execuție secții de chirurgie și psihiatrie</t>
  </si>
  <si>
    <t>Inovația digitală pentru optimizarea serviciilor la Spitalul de Urgență Târgu Cărbunești(6001=234.35 lei, 6003=1233.40 lei)</t>
  </si>
  <si>
    <t>III</t>
  </si>
  <si>
    <t>660601-710102</t>
  </si>
  <si>
    <t>C. Alte cheltuieli de investiții  - dotări independente</t>
  </si>
  <si>
    <t>Analizator automat de electroforeză</t>
  </si>
  <si>
    <t xml:space="preserve">Aparat anestezie </t>
  </si>
  <si>
    <t>Aparat sigilare vasculară</t>
  </si>
  <si>
    <t>Aspiratoare secreții -3 buc</t>
  </si>
  <si>
    <t>Calandru spălătorie</t>
  </si>
  <si>
    <t>Dermatom medical</t>
  </si>
  <si>
    <t>Lampă scialitică - 1 buc</t>
  </si>
  <si>
    <t xml:space="preserve">Licență </t>
  </si>
  <si>
    <t>Linie transfuzie sânge</t>
  </si>
  <si>
    <t>Masă operație ginecologie</t>
  </si>
  <si>
    <t>Mașină spălat rufe profesională</t>
  </si>
  <si>
    <t>Motor Drill cu acumulatori</t>
  </si>
  <si>
    <t>Robot curățat cartofi</t>
  </si>
  <si>
    <t>Uretero renoscop cu accesorii</t>
  </si>
  <si>
    <t>Cardiograf cu imprimare</t>
  </si>
  <si>
    <t>Dispozitiv vizualizare vene copii</t>
  </si>
  <si>
    <t>Pensă prindere mare dreapta 3.4 MM</t>
  </si>
  <si>
    <t>Pensă prindere mare angulată 15 grade sus 3.4 MM</t>
  </si>
  <si>
    <t>Pensă apucătoare angulată 45 grade stânga 3.4 MM</t>
  </si>
  <si>
    <t>Pensă apucătoare angulată 45 grade dreapta 3.4 MM</t>
  </si>
  <si>
    <t>Scaun ORL electric</t>
  </si>
  <si>
    <t>UPS</t>
  </si>
  <si>
    <t>EKG 12 canale</t>
  </si>
  <si>
    <t>Generator 125 VA</t>
  </si>
  <si>
    <t>Trusă uretrotromie plus rezecție urologie0</t>
  </si>
  <si>
    <t>660601-710130</t>
  </si>
  <si>
    <t>Sistem Wireless de alarmare la capul pacientului</t>
  </si>
  <si>
    <t>TOTAL PROGRAM INVESTIȚII SPITALUL DE URGENȚĂ  TÂRGU CĂRBUNEȘTI</t>
  </si>
  <si>
    <t xml:space="preserve">      PRIMAR, </t>
  </si>
  <si>
    <t xml:space="preserve">    ȘEF SERVICIU,</t>
  </si>
  <si>
    <t>BIRĂU DĂNUȚ</t>
  </si>
  <si>
    <t>BORCAN ALIN PAUL</t>
  </si>
  <si>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HCL  nr. 93  din 12.11.2025</t>
    </r>
  </si>
  <si>
    <t>Buget rectificat prin HCL nr.  80 din 27.10.2025</t>
  </si>
  <si>
    <t>Influențe +/-</t>
  </si>
  <si>
    <t xml:space="preserve">   PREȘEDINTE DE ȘEDINȚĂ, </t>
  </si>
  <si>
    <t xml:space="preserve">     CONTRASEMNEAZĂ,</t>
  </si>
  <si>
    <t xml:space="preserve">    PETRICĂ MIHAI-DANIEL</t>
  </si>
  <si>
    <t xml:space="preserve">      SECRETAR GENERAL,</t>
  </si>
  <si>
    <t>Jr. VLĂDUȚ GRIGORE ALIN</t>
  </si>
  <si>
    <t>pag.2</t>
  </si>
  <si>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HCL  nr. 80 din 27.10.2025</t>
    </r>
  </si>
  <si>
    <t>Buget rectificat prin HCL nr. 73 din 24.09.2025</t>
  </si>
  <si>
    <t>Reabilitare, modernizare, eficientizare și dotare Liceu Teoretic ”Tudor Arghezi” str. Tudor Arghezi nr. 18, orașul Târgu Cărbunești, județul Gorj</t>
  </si>
  <si>
    <r>
      <t>Dotare cu mobilier, materiale didactice și echipamente digitale a unităților de învățământ preuniversitar și a unităților conexe Oraș Tg Cărbunești-PNRR</t>
    </r>
    <r>
      <rPr>
        <sz val="7"/>
        <color rgb="FFFF0000"/>
        <rFont val="Times New Roman"/>
        <family val="1"/>
      </rPr>
      <t>( 312.4700  lei - 60.01, 59.380 lei - 60.03, 37.000 lei BL)</t>
    </r>
  </si>
  <si>
    <r>
      <t xml:space="preserve">Înființare capacitate de producere a energiei electrice produsă din surse regenerabile pentru autoconsum în cadrul UAT Oraș Tg Cărbunești </t>
    </r>
    <r>
      <rPr>
        <sz val="7"/>
        <rFont val="Times New Roman"/>
        <family val="1"/>
      </rPr>
      <t>(710101 =123.800 lei bug local; 584201 =5.199.910 lei fondul ptr modernizare, 584202= 9.520 lei contributie )</t>
    </r>
  </si>
  <si>
    <t>Înființare distribuție de gaze naturale în satele Pojogeni, Ștefănești și Cărbunești-sat, aparținătoare orașului Târgu Cărbunești, județul Gorj</t>
  </si>
  <si>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 HCL  nr. 73 din 24.09.2025</t>
    </r>
  </si>
  <si>
    <t>Buget rectificat prin HCL nr. 66 din 28.08.2025</t>
  </si>
  <si>
    <t>Pensă apucare angulată 45 grade stânga 3.4 MM</t>
  </si>
  <si>
    <t>Pensă apucare angulată 45 grade dreapta 3.4 MM</t>
  </si>
  <si>
    <t>MUNTEANU MARIAN-ION</t>
  </si>
  <si>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 HCL nr. 66 din 28.08.2025</t>
    </r>
  </si>
  <si>
    <t>Buget rectificat prin HCL nr. 53 din 24.07.2025</t>
  </si>
  <si>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 HCL nr. 53 din 24.07.2025</t>
    </r>
  </si>
  <si>
    <t>Program aprobat  prin HCL nr. 47 din 27.06.2025</t>
  </si>
  <si>
    <t>A.Lucrări în continuare</t>
  </si>
  <si>
    <t>Lampă scialitică -2 buc</t>
  </si>
  <si>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HCL nr. 47 din 27.06.2025</t>
    </r>
  </si>
  <si>
    <t>Program aprobat  prin HCL nr. 40 din 27.05.2025</t>
  </si>
  <si>
    <t>Buget rectificat prin HCL nr. 47 din 27.06.2025</t>
  </si>
  <si>
    <t>705000-710101</t>
  </si>
  <si>
    <t>Reabilitare și  modernizare drum Zarafi</t>
  </si>
  <si>
    <t>CIORA CONSTANTIN-DOREL</t>
  </si>
  <si>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HCL nr. ….. din 27.05.2025</t>
    </r>
  </si>
  <si>
    <t>Program aprobat  prin HCL nr. 18 din 26.03.2025</t>
  </si>
  <si>
    <t>Program rectificat prin HCL nr…... din 27.05.2025</t>
  </si>
  <si>
    <r>
      <t xml:space="preserve">Reabiltare energetică corp C1 Liceul Teoretic Tudor arghezi(PNRR/2022/C10) </t>
    </r>
    <r>
      <rPr>
        <sz val="7"/>
        <color rgb="FFFF0000"/>
        <rFont val="Times New Roman"/>
        <family val="1"/>
      </rPr>
      <t xml:space="preserve"> ( 2.046.400 lei-61.01 , 341.590 lei -61.03, 35.000 lei -BL)</t>
    </r>
  </si>
  <si>
    <r>
      <t xml:space="preserve">Înființare capacitate de producere a energiei electrice produsă din surse regenerabile pentru autoconsum în cadrul UAT Oraș Tg Cărbunești </t>
    </r>
    <r>
      <rPr>
        <sz val="7"/>
        <rFont val="Times New Roman"/>
        <family val="1"/>
      </rPr>
      <t>(710101 =15.000 lei bug local; 584201 =5.199.910 lei fondul ptr modernizare, 584202= 9.520 lei contributie )</t>
    </r>
  </si>
  <si>
    <t xml:space="preserve">           PREȘEDINTE DE ȘEDINȚĂ, </t>
  </si>
  <si>
    <t xml:space="preserve">     CIORA CONSTANTIN-DOREL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</si>
</sst>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9"/>
      <color indexed="8"/>
      <name val="Times New Roman"/>
      <family val="1"/>
      <charset val="238"/>
    </font>
    <font>
      <b/>
      <i/>
      <sz val="8"/>
      <color indexed="8"/>
      <name val="Times New Roman"/>
      <family val="1"/>
    </font>
    <font>
      <sz val="10"/>
      <color theme="1"/>
      <name val="Times New Roman"/>
      <family val="1"/>
    </font>
    <font>
      <sz val="9.5"/>
      <name val="Times New Roman"/>
      <family val="1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7"/>
      <color rgb="FFFF0000"/>
      <name val="Times New Roman"/>
      <family val="1"/>
    </font>
    <font>
      <sz val="10.5"/>
      <color rgb="FF000000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0"/>
      <name val="Times New Roman"/>
      <family val="1"/>
    </font>
    <font>
      <sz val="9"/>
      <color indexed="8"/>
      <name val="Times New Roman"/>
      <family val="1"/>
    </font>
    <font>
      <sz val="10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2" fontId="9" fillId="0" borderId="2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2" fontId="3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/>
    </xf>
    <xf numFmtId="2" fontId="14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2" fontId="17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2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9" fillId="0" borderId="2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" fontId="20" fillId="0" borderId="4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4" fontId="19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" fontId="2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4" fontId="24" fillId="0" borderId="2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vertical="top" wrapText="1"/>
    </xf>
    <xf numFmtId="2" fontId="3" fillId="0" borderId="2" xfId="0" applyNumberFormat="1" applyFont="1" applyBorder="1" applyAlignment="1">
      <alignment horizontal="center" vertical="top"/>
    </xf>
    <xf numFmtId="2" fontId="11" fillId="0" borderId="2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17" fillId="0" borderId="2" xfId="0" applyFont="1" applyBorder="1"/>
    <xf numFmtId="2" fontId="17" fillId="0" borderId="2" xfId="0" applyNumberFormat="1" applyFont="1" applyBorder="1" applyAlignment="1">
      <alignment horizontal="center"/>
    </xf>
    <xf numFmtId="0" fontId="17" fillId="0" borderId="0" xfId="0" applyFont="1"/>
    <xf numFmtId="2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2" xfId="0" applyFont="1" applyBorder="1"/>
    <xf numFmtId="4" fontId="19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wrapText="1"/>
    </xf>
    <xf numFmtId="4" fontId="3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1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2" fontId="0" fillId="0" borderId="2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2" fillId="0" borderId="0" xfId="0" applyFont="1"/>
    <xf numFmtId="4" fontId="2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3" fillId="0" borderId="3" xfId="0" applyFont="1" applyBorder="1" applyAlignment="1">
      <alignment horizontal="left" wrapText="1"/>
    </xf>
    <xf numFmtId="0" fontId="23" fillId="0" borderId="8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8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69A31-2B65-45AF-A858-F0B61B089042}">
  <dimension ref="A1:N1245"/>
  <sheetViews>
    <sheetView tabSelected="1" view="pageBreakPreview" topLeftCell="A17" zoomScale="112" zoomScaleNormal="100" zoomScaleSheetLayoutView="112" workbookViewId="0">
      <selection activeCell="C27" sqref="C27"/>
    </sheetView>
  </sheetViews>
  <sheetFormatPr defaultRowHeight="15" x14ac:dyDescent="0.25"/>
  <cols>
    <col min="1" max="1" width="7.28515625" customWidth="1"/>
    <col min="2" max="2" width="17.42578125" customWidth="1"/>
    <col min="3" max="3" width="50.28515625" customWidth="1"/>
    <col min="4" max="4" width="14.85546875" customWidth="1"/>
    <col min="5" max="5" width="7.42578125" customWidth="1"/>
    <col min="6" max="6" width="14.85546875" customWidth="1"/>
  </cols>
  <sheetData>
    <row r="1" spans="1:6" ht="15.75" x14ac:dyDescent="0.25">
      <c r="A1" s="1" t="s">
        <v>0</v>
      </c>
      <c r="B1" s="1"/>
      <c r="C1" s="1"/>
      <c r="D1" s="1"/>
      <c r="E1" s="1"/>
      <c r="F1" s="1"/>
    </row>
    <row r="2" spans="1:6" ht="15.75" x14ac:dyDescent="0.25">
      <c r="A2" s="1" t="s">
        <v>1</v>
      </c>
      <c r="B2" s="1"/>
      <c r="C2" s="1" t="s">
        <v>2</v>
      </c>
      <c r="D2" s="2"/>
      <c r="E2" s="2"/>
    </row>
    <row r="3" spans="1:6" ht="15.75" x14ac:dyDescent="0.25">
      <c r="A3" s="1" t="s">
        <v>3</v>
      </c>
      <c r="B3" s="1"/>
      <c r="C3" s="1"/>
      <c r="D3" s="1"/>
      <c r="E3" s="1"/>
      <c r="F3" s="1"/>
    </row>
    <row r="4" spans="1:6" ht="35.25" customHeight="1" x14ac:dyDescent="0.25">
      <c r="A4" s="3" t="s">
        <v>4</v>
      </c>
      <c r="B4" s="3"/>
      <c r="C4" s="3"/>
      <c r="D4" s="3"/>
      <c r="E4" s="3"/>
      <c r="F4" s="3"/>
    </row>
    <row r="5" spans="1:6" ht="15.75" x14ac:dyDescent="0.25">
      <c r="A5" s="1"/>
      <c r="B5" s="4"/>
      <c r="C5" s="1"/>
      <c r="D5" s="5"/>
      <c r="E5" s="5"/>
      <c r="F5" s="1" t="s">
        <v>5</v>
      </c>
    </row>
    <row r="6" spans="1:6" ht="45.75" customHeight="1" x14ac:dyDescent="0.25">
      <c r="A6" s="6" t="s">
        <v>6</v>
      </c>
      <c r="B6" s="6" t="s">
        <v>7</v>
      </c>
      <c r="C6" s="7" t="s">
        <v>8</v>
      </c>
      <c r="D6" s="8" t="s">
        <v>9</v>
      </c>
      <c r="E6" s="9" t="s">
        <v>10</v>
      </c>
      <c r="F6" s="8" t="s">
        <v>11</v>
      </c>
    </row>
    <row r="7" spans="1:6" ht="25.5" x14ac:dyDescent="0.25">
      <c r="A7" s="10">
        <v>1</v>
      </c>
      <c r="B7" s="11" t="s">
        <v>12</v>
      </c>
      <c r="C7" s="12" t="s">
        <v>13</v>
      </c>
      <c r="D7" s="13">
        <v>160</v>
      </c>
      <c r="E7" s="14"/>
      <c r="F7" s="15">
        <f t="shared" ref="F7:F12" si="0">D7+E7</f>
        <v>160</v>
      </c>
    </row>
    <row r="8" spans="1:6" x14ac:dyDescent="0.25">
      <c r="A8" s="10">
        <v>2</v>
      </c>
      <c r="B8" s="16" t="s">
        <v>14</v>
      </c>
      <c r="C8" s="17" t="s">
        <v>15</v>
      </c>
      <c r="D8" s="13">
        <v>50</v>
      </c>
      <c r="E8" s="14"/>
      <c r="F8" s="15">
        <f t="shared" si="0"/>
        <v>50</v>
      </c>
    </row>
    <row r="9" spans="1:6" x14ac:dyDescent="0.25">
      <c r="A9" s="10">
        <v>3</v>
      </c>
      <c r="B9" s="16" t="s">
        <v>16</v>
      </c>
      <c r="C9" s="18" t="s">
        <v>17</v>
      </c>
      <c r="D9" s="13">
        <v>5</v>
      </c>
      <c r="E9" s="19"/>
      <c r="F9" s="20">
        <f t="shared" si="0"/>
        <v>5</v>
      </c>
    </row>
    <row r="10" spans="1:6" x14ac:dyDescent="0.25">
      <c r="A10" s="10">
        <v>4</v>
      </c>
      <c r="B10" s="16" t="s">
        <v>18</v>
      </c>
      <c r="C10" s="21" t="s">
        <v>19</v>
      </c>
      <c r="D10" s="13">
        <v>5</v>
      </c>
      <c r="E10" s="19"/>
      <c r="F10" s="20">
        <f t="shared" si="0"/>
        <v>5</v>
      </c>
    </row>
    <row r="11" spans="1:6" ht="25.5" x14ac:dyDescent="0.25">
      <c r="A11" s="10">
        <v>5</v>
      </c>
      <c r="B11" s="16" t="s">
        <v>20</v>
      </c>
      <c r="C11" s="22" t="s">
        <v>21</v>
      </c>
      <c r="D11" s="13">
        <v>568.03</v>
      </c>
      <c r="E11" s="23"/>
      <c r="F11" s="20">
        <f t="shared" si="0"/>
        <v>568.03</v>
      </c>
    </row>
    <row r="12" spans="1:6" ht="38.25" x14ac:dyDescent="0.25">
      <c r="A12" s="10">
        <v>6</v>
      </c>
      <c r="B12" s="16" t="s">
        <v>20</v>
      </c>
      <c r="C12" s="22" t="s">
        <v>22</v>
      </c>
      <c r="D12" s="13">
        <v>25</v>
      </c>
      <c r="E12" s="23"/>
      <c r="F12" s="20">
        <f t="shared" si="0"/>
        <v>25</v>
      </c>
    </row>
    <row r="13" spans="1:6" x14ac:dyDescent="0.25">
      <c r="A13" s="24">
        <v>7</v>
      </c>
      <c r="B13" s="16" t="s">
        <v>23</v>
      </c>
      <c r="C13" s="25" t="s">
        <v>24</v>
      </c>
      <c r="D13" s="13">
        <v>2046.4</v>
      </c>
      <c r="E13" s="14"/>
      <c r="F13" s="20">
        <f>SUM(D13:E13)</f>
        <v>2046.4</v>
      </c>
    </row>
    <row r="14" spans="1:6" x14ac:dyDescent="0.25">
      <c r="A14" s="26"/>
      <c r="B14" s="16" t="s">
        <v>25</v>
      </c>
      <c r="C14" s="27"/>
      <c r="D14" s="13">
        <v>46.26</v>
      </c>
      <c r="E14" s="28"/>
      <c r="F14" s="20">
        <f>SUM(D14:E14)</f>
        <v>46.26</v>
      </c>
    </row>
    <row r="15" spans="1:6" x14ac:dyDescent="0.25">
      <c r="A15" s="24">
        <v>8</v>
      </c>
      <c r="B15" s="16" t="s">
        <v>26</v>
      </c>
      <c r="C15" s="25" t="s">
        <v>27</v>
      </c>
      <c r="D15" s="13">
        <v>873.95</v>
      </c>
      <c r="E15" s="19"/>
      <c r="F15" s="20">
        <f t="shared" ref="F15:F21" si="1">D15+E15</f>
        <v>873.95</v>
      </c>
    </row>
    <row r="16" spans="1:6" x14ac:dyDescent="0.25">
      <c r="A16" s="26"/>
      <c r="B16" s="16" t="s">
        <v>28</v>
      </c>
      <c r="C16" s="27"/>
      <c r="D16" s="13">
        <v>15</v>
      </c>
      <c r="E16" s="19"/>
      <c r="F16" s="20">
        <f t="shared" si="1"/>
        <v>15</v>
      </c>
    </row>
    <row r="17" spans="1:6" ht="27" x14ac:dyDescent="0.25">
      <c r="A17" s="10">
        <v>9</v>
      </c>
      <c r="B17" s="16" t="s">
        <v>29</v>
      </c>
      <c r="C17" s="29" t="s">
        <v>30</v>
      </c>
      <c r="D17" s="13">
        <v>70</v>
      </c>
      <c r="E17" s="19"/>
      <c r="F17" s="20">
        <f t="shared" si="1"/>
        <v>70</v>
      </c>
    </row>
    <row r="18" spans="1:6" x14ac:dyDescent="0.25">
      <c r="A18" s="24">
        <v>10</v>
      </c>
      <c r="B18" s="16" t="s">
        <v>31</v>
      </c>
      <c r="C18" s="25" t="s">
        <v>32</v>
      </c>
      <c r="D18" s="13">
        <v>371.85</v>
      </c>
      <c r="E18" s="19"/>
      <c r="F18" s="20">
        <f t="shared" si="1"/>
        <v>371.85</v>
      </c>
    </row>
    <row r="19" spans="1:6" x14ac:dyDescent="0.25">
      <c r="A19" s="26"/>
      <c r="B19" s="16" t="s">
        <v>33</v>
      </c>
      <c r="C19" s="27"/>
      <c r="D19" s="13">
        <v>37</v>
      </c>
      <c r="E19" s="19"/>
      <c r="F19" s="20">
        <f t="shared" si="1"/>
        <v>37</v>
      </c>
    </row>
    <row r="20" spans="1:6" x14ac:dyDescent="0.25">
      <c r="A20" s="10">
        <v>11</v>
      </c>
      <c r="B20" s="16" t="s">
        <v>34</v>
      </c>
      <c r="C20" s="17" t="s">
        <v>35</v>
      </c>
      <c r="D20" s="13">
        <v>5</v>
      </c>
      <c r="E20" s="19"/>
      <c r="F20" s="20">
        <f t="shared" si="1"/>
        <v>5</v>
      </c>
    </row>
    <row r="21" spans="1:6" x14ac:dyDescent="0.25">
      <c r="A21" s="10">
        <v>12</v>
      </c>
      <c r="B21" s="16" t="s">
        <v>36</v>
      </c>
      <c r="C21" s="17" t="s">
        <v>37</v>
      </c>
      <c r="D21" s="13">
        <v>250</v>
      </c>
      <c r="E21" s="19"/>
      <c r="F21" s="20">
        <f t="shared" si="1"/>
        <v>250</v>
      </c>
    </row>
    <row r="22" spans="1:6" x14ac:dyDescent="0.25">
      <c r="A22" s="10">
        <v>13</v>
      </c>
      <c r="B22" s="16" t="s">
        <v>38</v>
      </c>
      <c r="C22" s="17" t="s">
        <v>39</v>
      </c>
      <c r="D22" s="19">
        <v>60</v>
      </c>
      <c r="E22" s="19"/>
      <c r="F22" s="20">
        <f>SUM(D22:E22)</f>
        <v>60</v>
      </c>
    </row>
    <row r="23" spans="1:6" ht="25.5" x14ac:dyDescent="0.25">
      <c r="A23" s="10">
        <v>14</v>
      </c>
      <c r="B23" s="16" t="s">
        <v>40</v>
      </c>
      <c r="C23" s="22" t="s">
        <v>41</v>
      </c>
      <c r="D23" s="19">
        <v>232.23</v>
      </c>
      <c r="E23" s="19"/>
      <c r="F23" s="20">
        <f>SUM(D23:E23)</f>
        <v>232.23</v>
      </c>
    </row>
    <row r="24" spans="1:6" ht="18.75" customHeight="1" x14ac:dyDescent="0.25">
      <c r="A24" s="24">
        <v>15</v>
      </c>
      <c r="B24" s="16" t="s">
        <v>42</v>
      </c>
      <c r="C24" s="30" t="s">
        <v>43</v>
      </c>
      <c r="D24" s="19">
        <v>5209.43</v>
      </c>
      <c r="E24" s="19"/>
      <c r="F24" s="20">
        <f t="shared" ref="F24:F30" si="2">D24+E24</f>
        <v>5209.43</v>
      </c>
    </row>
    <row r="25" spans="1:6" ht="18.75" customHeight="1" x14ac:dyDescent="0.25">
      <c r="A25" s="26"/>
      <c r="B25" s="16" t="s">
        <v>28</v>
      </c>
      <c r="C25" s="31"/>
      <c r="D25" s="19">
        <v>123.8</v>
      </c>
      <c r="E25" s="19"/>
      <c r="F25" s="20">
        <f t="shared" si="2"/>
        <v>123.8</v>
      </c>
    </row>
    <row r="26" spans="1:6" ht="25.5" x14ac:dyDescent="0.25">
      <c r="A26" s="32">
        <v>16</v>
      </c>
      <c r="B26" s="16" t="s">
        <v>28</v>
      </c>
      <c r="C26" s="33" t="s">
        <v>44</v>
      </c>
      <c r="D26" s="19">
        <v>7</v>
      </c>
      <c r="E26" s="19"/>
      <c r="F26" s="20">
        <f t="shared" si="2"/>
        <v>7</v>
      </c>
    </row>
    <row r="27" spans="1:6" ht="27" customHeight="1" x14ac:dyDescent="0.25">
      <c r="A27" s="10">
        <v>17</v>
      </c>
      <c r="B27" s="16" t="s">
        <v>45</v>
      </c>
      <c r="C27" s="34" t="s">
        <v>46</v>
      </c>
      <c r="D27" s="19">
        <v>200</v>
      </c>
      <c r="E27" s="19">
        <v>41.69</v>
      </c>
      <c r="F27" s="20">
        <f t="shared" si="2"/>
        <v>241.69</v>
      </c>
    </row>
    <row r="28" spans="1:6" x14ac:dyDescent="0.25">
      <c r="A28" s="10">
        <v>18</v>
      </c>
      <c r="B28" s="16" t="s">
        <v>47</v>
      </c>
      <c r="C28" s="22" t="s">
        <v>48</v>
      </c>
      <c r="D28" s="19">
        <v>765.59</v>
      </c>
      <c r="E28" s="19"/>
      <c r="F28" s="20">
        <f t="shared" si="2"/>
        <v>765.59</v>
      </c>
    </row>
    <row r="29" spans="1:6" ht="25.5" x14ac:dyDescent="0.25">
      <c r="A29" s="10">
        <v>19</v>
      </c>
      <c r="B29" s="16" t="s">
        <v>47</v>
      </c>
      <c r="C29" s="17" t="s">
        <v>49</v>
      </c>
      <c r="D29" s="19">
        <v>880</v>
      </c>
      <c r="E29" s="19"/>
      <c r="F29" s="19">
        <f t="shared" si="2"/>
        <v>880</v>
      </c>
    </row>
    <row r="30" spans="1:6" ht="25.5" x14ac:dyDescent="0.25">
      <c r="A30" s="10">
        <v>20</v>
      </c>
      <c r="B30" s="16" t="s">
        <v>50</v>
      </c>
      <c r="C30" s="12" t="s">
        <v>51</v>
      </c>
      <c r="D30" s="19">
        <v>250</v>
      </c>
      <c r="E30" s="19"/>
      <c r="F30" s="19">
        <f t="shared" si="2"/>
        <v>250</v>
      </c>
    </row>
    <row r="31" spans="1:6" x14ac:dyDescent="0.25">
      <c r="A31" s="10"/>
      <c r="B31" s="35"/>
      <c r="C31" s="21"/>
      <c r="D31" s="36"/>
      <c r="E31" s="36"/>
      <c r="F31" s="36"/>
    </row>
    <row r="32" spans="1:6" x14ac:dyDescent="0.25">
      <c r="A32" s="37"/>
      <c r="B32" s="37" t="s">
        <v>52</v>
      </c>
      <c r="C32" s="37"/>
      <c r="D32" s="38">
        <f>SUM(D7:D30)</f>
        <v>12256.54</v>
      </c>
      <c r="E32" s="38">
        <f>SUM(E7:E31)</f>
        <v>41.69</v>
      </c>
      <c r="F32" s="38">
        <f>SUM(F7:F30)</f>
        <v>12298.230000000001</v>
      </c>
    </row>
    <row r="33" spans="1:6" x14ac:dyDescent="0.25">
      <c r="A33" s="39"/>
      <c r="B33" s="39"/>
      <c r="C33" s="39"/>
      <c r="D33" s="40"/>
      <c r="E33" s="40"/>
      <c r="F33" s="40"/>
    </row>
    <row r="34" spans="1:6" x14ac:dyDescent="0.25">
      <c r="A34" s="39"/>
      <c r="B34" s="39"/>
      <c r="C34" s="39"/>
      <c r="D34" s="40"/>
      <c r="E34" s="40"/>
      <c r="F34" s="40"/>
    </row>
    <row r="35" spans="1:6" x14ac:dyDescent="0.25">
      <c r="A35" s="39"/>
      <c r="B35" s="39"/>
      <c r="C35" s="39"/>
      <c r="D35" s="40"/>
      <c r="E35" s="40"/>
      <c r="F35" s="40"/>
    </row>
    <row r="36" spans="1:6" x14ac:dyDescent="0.25">
      <c r="A36" s="39"/>
      <c r="B36" s="39"/>
      <c r="C36" s="39"/>
      <c r="D36" s="40"/>
      <c r="E36" s="40"/>
      <c r="F36" s="40"/>
    </row>
    <row r="37" spans="1:6" x14ac:dyDescent="0.25">
      <c r="A37" s="39"/>
      <c r="B37" s="39"/>
      <c r="C37" s="39"/>
      <c r="D37" s="40"/>
      <c r="E37" s="40"/>
      <c r="F37" s="40"/>
    </row>
    <row r="38" spans="1:6" x14ac:dyDescent="0.25">
      <c r="A38" s="39"/>
      <c r="B38" s="39"/>
      <c r="C38" s="39"/>
      <c r="D38" s="40"/>
      <c r="E38" s="40"/>
      <c r="F38" s="40"/>
    </row>
    <row r="39" spans="1:6" x14ac:dyDescent="0.25">
      <c r="A39" s="39"/>
      <c r="B39" s="39"/>
      <c r="C39" s="39"/>
      <c r="D39" s="40"/>
      <c r="E39" s="40"/>
      <c r="F39" s="40"/>
    </row>
    <row r="40" spans="1:6" x14ac:dyDescent="0.25">
      <c r="A40" s="39"/>
      <c r="B40" s="39"/>
      <c r="C40" s="39"/>
      <c r="D40" s="40"/>
      <c r="E40" s="40"/>
      <c r="F40" s="40"/>
    </row>
    <row r="41" spans="1:6" x14ac:dyDescent="0.25">
      <c r="A41" s="39"/>
      <c r="B41" s="39"/>
      <c r="C41" s="39"/>
      <c r="D41" s="40"/>
      <c r="E41" s="40"/>
      <c r="F41" s="40"/>
    </row>
    <row r="42" spans="1:6" x14ac:dyDescent="0.25">
      <c r="A42" s="39"/>
      <c r="B42" s="39"/>
      <c r="C42" s="39"/>
      <c r="D42" s="40"/>
      <c r="E42" s="40"/>
      <c r="F42" s="40"/>
    </row>
    <row r="43" spans="1:6" x14ac:dyDescent="0.25">
      <c r="A43" s="39"/>
      <c r="B43" s="39"/>
      <c r="C43" s="39"/>
      <c r="D43" s="40"/>
      <c r="E43" s="40"/>
      <c r="F43" s="40"/>
    </row>
    <row r="44" spans="1:6" x14ac:dyDescent="0.25">
      <c r="A44" s="39"/>
      <c r="B44" s="39"/>
      <c r="C44" s="39"/>
      <c r="D44" s="40"/>
      <c r="E44" s="40"/>
      <c r="F44" s="40"/>
    </row>
    <row r="45" spans="1:6" x14ac:dyDescent="0.25">
      <c r="A45" s="41" t="s">
        <v>53</v>
      </c>
      <c r="B45" s="41"/>
      <c r="C45" s="41"/>
      <c r="D45" s="41"/>
      <c r="E45" s="41"/>
      <c r="F45" s="41"/>
    </row>
    <row r="46" spans="1:6" x14ac:dyDescent="0.25">
      <c r="A46" s="42"/>
      <c r="B46" s="42"/>
      <c r="C46" s="42"/>
      <c r="D46" s="42"/>
      <c r="E46" s="42"/>
      <c r="F46" s="42"/>
    </row>
    <row r="47" spans="1:6" x14ac:dyDescent="0.25">
      <c r="A47" s="42"/>
      <c r="B47" s="42"/>
      <c r="C47" s="42"/>
      <c r="D47" s="42"/>
      <c r="E47" s="42"/>
      <c r="F47" s="42"/>
    </row>
    <row r="48" spans="1:6" x14ac:dyDescent="0.25">
      <c r="A48" s="42"/>
      <c r="B48" s="42"/>
      <c r="C48" s="42"/>
      <c r="D48" s="42"/>
      <c r="E48" s="42"/>
      <c r="F48" s="42"/>
    </row>
    <row r="49" spans="1:6" x14ac:dyDescent="0.25">
      <c r="A49" s="39"/>
      <c r="B49" s="39"/>
      <c r="C49" s="39"/>
      <c r="D49" s="40"/>
      <c r="E49" s="40"/>
      <c r="F49" s="40"/>
    </row>
    <row r="50" spans="1:6" ht="35.25" customHeight="1" x14ac:dyDescent="0.25">
      <c r="A50" s="43" t="s">
        <v>54</v>
      </c>
      <c r="B50" s="43"/>
      <c r="C50" s="43"/>
      <c r="D50" s="43"/>
      <c r="E50" s="43"/>
      <c r="F50" s="43"/>
    </row>
    <row r="51" spans="1:6" x14ac:dyDescent="0.25">
      <c r="A51" s="44"/>
      <c r="B51" s="44"/>
      <c r="C51" s="44"/>
      <c r="D51" s="44"/>
      <c r="E51" s="44"/>
      <c r="F51" s="44" t="s">
        <v>5</v>
      </c>
    </row>
    <row r="52" spans="1:6" ht="36" x14ac:dyDescent="0.25">
      <c r="A52" s="45" t="s">
        <v>55</v>
      </c>
      <c r="B52" s="45" t="s">
        <v>7</v>
      </c>
      <c r="C52" s="45" t="s">
        <v>8</v>
      </c>
      <c r="D52" s="8" t="s">
        <v>9</v>
      </c>
      <c r="E52" s="9" t="s">
        <v>10</v>
      </c>
      <c r="F52" s="8" t="s">
        <v>11</v>
      </c>
    </row>
    <row r="53" spans="1:6" x14ac:dyDescent="0.25">
      <c r="A53" s="46" t="s">
        <v>56</v>
      </c>
      <c r="B53" s="46" t="s">
        <v>57</v>
      </c>
      <c r="C53" s="46" t="s">
        <v>58</v>
      </c>
      <c r="D53" s="47">
        <f>D54</f>
        <v>12</v>
      </c>
      <c r="E53" s="47"/>
      <c r="F53" s="47">
        <f>F54</f>
        <v>12</v>
      </c>
    </row>
    <row r="54" spans="1:6" ht="25.5" x14ac:dyDescent="0.25">
      <c r="A54" s="48"/>
      <c r="B54" s="48"/>
      <c r="C54" s="48" t="s">
        <v>59</v>
      </c>
      <c r="D54" s="49">
        <v>12</v>
      </c>
      <c r="E54" s="49"/>
      <c r="F54" s="49">
        <f>D54+E54</f>
        <v>12</v>
      </c>
    </row>
    <row r="55" spans="1:6" x14ac:dyDescent="0.25">
      <c r="A55" s="46" t="s">
        <v>60</v>
      </c>
      <c r="B55" s="46" t="s">
        <v>34</v>
      </c>
      <c r="C55" s="46" t="s">
        <v>61</v>
      </c>
      <c r="D55" s="47">
        <f>D56</f>
        <v>1467.75</v>
      </c>
      <c r="E55" s="47"/>
      <c r="F55" s="47">
        <f>D55+E55</f>
        <v>1467.75</v>
      </c>
    </row>
    <row r="56" spans="1:6" x14ac:dyDescent="0.25">
      <c r="A56" s="48"/>
      <c r="B56" s="48"/>
      <c r="C56" s="48" t="s">
        <v>62</v>
      </c>
      <c r="D56" s="49">
        <f>D57</f>
        <v>1467.75</v>
      </c>
      <c r="E56" s="49"/>
      <c r="F56" s="49">
        <f>SUM(D56:E56)</f>
        <v>1467.75</v>
      </c>
    </row>
    <row r="57" spans="1:6" ht="25.5" x14ac:dyDescent="0.25">
      <c r="A57" s="48"/>
      <c r="B57" s="48"/>
      <c r="C57" s="48" t="s">
        <v>63</v>
      </c>
      <c r="D57" s="49">
        <v>1467.75</v>
      </c>
      <c r="E57" s="49"/>
      <c r="F57" s="49">
        <f>SUM(D57:E57)</f>
        <v>1467.75</v>
      </c>
    </row>
    <row r="58" spans="1:6" x14ac:dyDescent="0.25">
      <c r="A58" s="50" t="s">
        <v>64</v>
      </c>
      <c r="B58" s="51" t="s">
        <v>65</v>
      </c>
      <c r="C58" s="51" t="s">
        <v>66</v>
      </c>
      <c r="D58" s="52">
        <f>D59+D60+D61+D62+D63+D64+D65+D66+D67+D68+D69+D70+D71+D72+D73+D74+D84+D75+D76+D77+D78+D79+D80+D81+D82+D83</f>
        <v>978.09000000000015</v>
      </c>
      <c r="E58" s="52"/>
      <c r="F58" s="52">
        <f>E58+D58</f>
        <v>978.09000000000015</v>
      </c>
    </row>
    <row r="59" spans="1:6" x14ac:dyDescent="0.25">
      <c r="A59" s="16">
        <v>1</v>
      </c>
      <c r="B59" s="53"/>
      <c r="C59" s="54" t="s">
        <v>67</v>
      </c>
      <c r="D59" s="55">
        <v>43</v>
      </c>
      <c r="E59" s="56"/>
      <c r="F59" s="56">
        <f t="shared" ref="F59:F84" si="3">D59+E59</f>
        <v>43</v>
      </c>
    </row>
    <row r="60" spans="1:6" x14ac:dyDescent="0.25">
      <c r="A60" s="16">
        <v>2</v>
      </c>
      <c r="B60" s="53"/>
      <c r="C60" s="54" t="s">
        <v>68</v>
      </c>
      <c r="D60" s="55">
        <v>179.5</v>
      </c>
      <c r="E60" s="56"/>
      <c r="F60" s="56">
        <f t="shared" si="3"/>
        <v>179.5</v>
      </c>
    </row>
    <row r="61" spans="1:6" x14ac:dyDescent="0.25">
      <c r="A61" s="16">
        <v>3</v>
      </c>
      <c r="B61" s="53"/>
      <c r="C61" s="57" t="s">
        <v>69</v>
      </c>
      <c r="D61" s="55">
        <v>65.09</v>
      </c>
      <c r="E61" s="56"/>
      <c r="F61" s="56">
        <f t="shared" si="3"/>
        <v>65.09</v>
      </c>
    </row>
    <row r="62" spans="1:6" x14ac:dyDescent="0.25">
      <c r="A62" s="16">
        <v>4</v>
      </c>
      <c r="B62" s="53"/>
      <c r="C62" s="57" t="s">
        <v>70</v>
      </c>
      <c r="D62" s="55">
        <v>18</v>
      </c>
      <c r="E62" s="58"/>
      <c r="F62" s="56">
        <f t="shared" si="3"/>
        <v>18</v>
      </c>
    </row>
    <row r="63" spans="1:6" x14ac:dyDescent="0.25">
      <c r="A63" s="16">
        <v>5</v>
      </c>
      <c r="B63" s="53"/>
      <c r="C63" s="57" t="s">
        <v>71</v>
      </c>
      <c r="D63" s="55">
        <v>0</v>
      </c>
      <c r="E63" s="56"/>
      <c r="F63" s="56">
        <f t="shared" si="3"/>
        <v>0</v>
      </c>
    </row>
    <row r="64" spans="1:6" x14ac:dyDescent="0.25">
      <c r="A64" s="16">
        <v>6</v>
      </c>
      <c r="B64" s="53"/>
      <c r="C64" s="59" t="s">
        <v>72</v>
      </c>
      <c r="D64" s="55">
        <v>60</v>
      </c>
      <c r="E64" s="56"/>
      <c r="F64" s="56">
        <f t="shared" si="3"/>
        <v>60</v>
      </c>
    </row>
    <row r="65" spans="1:6" x14ac:dyDescent="0.25">
      <c r="A65" s="16">
        <v>7</v>
      </c>
      <c r="B65" s="53"/>
      <c r="C65" s="59" t="s">
        <v>73</v>
      </c>
      <c r="D65" s="55">
        <v>77.8</v>
      </c>
      <c r="E65" s="56"/>
      <c r="F65" s="56">
        <f t="shared" si="3"/>
        <v>77.8</v>
      </c>
    </row>
    <row r="66" spans="1:6" x14ac:dyDescent="0.25">
      <c r="A66" s="16">
        <f t="shared" ref="A66:A73" si="4">A65+1</f>
        <v>8</v>
      </c>
      <c r="B66" s="53"/>
      <c r="C66" s="59" t="s">
        <v>74</v>
      </c>
      <c r="D66" s="55">
        <v>3</v>
      </c>
      <c r="E66" s="56"/>
      <c r="F66" s="56">
        <f t="shared" si="3"/>
        <v>3</v>
      </c>
    </row>
    <row r="67" spans="1:6" x14ac:dyDescent="0.25">
      <c r="A67" s="16">
        <f t="shared" si="4"/>
        <v>9</v>
      </c>
      <c r="B67" s="53"/>
      <c r="C67" s="59" t="s">
        <v>75</v>
      </c>
      <c r="D67" s="55">
        <v>0</v>
      </c>
      <c r="E67" s="56"/>
      <c r="F67" s="56">
        <f t="shared" si="3"/>
        <v>0</v>
      </c>
    </row>
    <row r="68" spans="1:6" x14ac:dyDescent="0.25">
      <c r="A68" s="16">
        <f t="shared" si="4"/>
        <v>10</v>
      </c>
      <c r="B68" s="53"/>
      <c r="C68" s="59" t="s">
        <v>76</v>
      </c>
      <c r="D68" s="55">
        <v>38</v>
      </c>
      <c r="E68" s="56"/>
      <c r="F68" s="56">
        <f t="shared" si="3"/>
        <v>38</v>
      </c>
    </row>
    <row r="69" spans="1:6" x14ac:dyDescent="0.25">
      <c r="A69" s="16">
        <f t="shared" si="4"/>
        <v>11</v>
      </c>
      <c r="B69" s="53"/>
      <c r="C69" s="59" t="s">
        <v>77</v>
      </c>
      <c r="D69" s="55">
        <v>70</v>
      </c>
      <c r="E69" s="56"/>
      <c r="F69" s="56">
        <f t="shared" si="3"/>
        <v>70</v>
      </c>
    </row>
    <row r="70" spans="1:6" x14ac:dyDescent="0.25">
      <c r="A70" s="16">
        <f t="shared" si="4"/>
        <v>12</v>
      </c>
      <c r="B70" s="53"/>
      <c r="C70" s="59" t="s">
        <v>78</v>
      </c>
      <c r="D70" s="55">
        <v>29</v>
      </c>
      <c r="E70" s="56"/>
      <c r="F70" s="56">
        <f t="shared" si="3"/>
        <v>29</v>
      </c>
    </row>
    <row r="71" spans="1:6" x14ac:dyDescent="0.25">
      <c r="A71" s="16">
        <f t="shared" si="4"/>
        <v>13</v>
      </c>
      <c r="B71" s="53"/>
      <c r="C71" s="59" t="s">
        <v>79</v>
      </c>
      <c r="D71" s="55">
        <v>13</v>
      </c>
      <c r="E71" s="56"/>
      <c r="F71" s="56">
        <f t="shared" si="3"/>
        <v>13</v>
      </c>
    </row>
    <row r="72" spans="1:6" x14ac:dyDescent="0.25">
      <c r="A72" s="16">
        <f t="shared" si="4"/>
        <v>14</v>
      </c>
      <c r="B72" s="53"/>
      <c r="C72" s="59" t="s">
        <v>80</v>
      </c>
      <c r="D72" s="55">
        <v>0</v>
      </c>
      <c r="E72" s="56"/>
      <c r="F72" s="56">
        <f t="shared" si="3"/>
        <v>0</v>
      </c>
    </row>
    <row r="73" spans="1:6" x14ac:dyDescent="0.25">
      <c r="A73" s="16">
        <f t="shared" si="4"/>
        <v>15</v>
      </c>
      <c r="B73" s="53"/>
      <c r="C73" s="59" t="s">
        <v>81</v>
      </c>
      <c r="D73" s="55">
        <v>5</v>
      </c>
      <c r="E73" s="56"/>
      <c r="F73" s="56">
        <f t="shared" si="3"/>
        <v>5</v>
      </c>
    </row>
    <row r="74" spans="1:6" x14ac:dyDescent="0.25">
      <c r="A74" s="60">
        <v>16</v>
      </c>
      <c r="B74" s="61"/>
      <c r="C74" s="59" t="s">
        <v>82</v>
      </c>
      <c r="D74" s="62">
        <v>18</v>
      </c>
      <c r="E74" s="63"/>
      <c r="F74" s="63">
        <f t="shared" si="3"/>
        <v>18</v>
      </c>
    </row>
    <row r="75" spans="1:6" x14ac:dyDescent="0.25">
      <c r="A75" s="60">
        <v>17</v>
      </c>
      <c r="B75" s="61"/>
      <c r="C75" s="59" t="s">
        <v>83</v>
      </c>
      <c r="D75" s="62">
        <v>4.0999999999999996</v>
      </c>
      <c r="E75" s="63"/>
      <c r="F75" s="63">
        <f t="shared" si="3"/>
        <v>4.0999999999999996</v>
      </c>
    </row>
    <row r="76" spans="1:6" x14ac:dyDescent="0.25">
      <c r="A76" s="64">
        <v>18</v>
      </c>
      <c r="B76" s="65"/>
      <c r="C76" s="59" t="s">
        <v>84</v>
      </c>
      <c r="D76" s="66">
        <v>4.0999999999999996</v>
      </c>
      <c r="E76" s="66"/>
      <c r="F76" s="63">
        <f t="shared" si="3"/>
        <v>4.0999999999999996</v>
      </c>
    </row>
    <row r="77" spans="1:6" x14ac:dyDescent="0.25">
      <c r="A77" s="16">
        <v>19</v>
      </c>
      <c r="B77" s="53"/>
      <c r="C77" s="59" t="s">
        <v>85</v>
      </c>
      <c r="D77" s="55">
        <v>5</v>
      </c>
      <c r="E77" s="56"/>
      <c r="F77" s="63">
        <f t="shared" si="3"/>
        <v>5</v>
      </c>
    </row>
    <row r="78" spans="1:6" x14ac:dyDescent="0.25">
      <c r="A78" s="16">
        <v>20</v>
      </c>
      <c r="B78" s="53"/>
      <c r="C78" s="67" t="s">
        <v>86</v>
      </c>
      <c r="D78" s="55">
        <v>5</v>
      </c>
      <c r="E78" s="56"/>
      <c r="F78" s="56">
        <f t="shared" si="3"/>
        <v>5</v>
      </c>
    </row>
    <row r="79" spans="1:6" x14ac:dyDescent="0.25">
      <c r="A79" s="68">
        <v>21</v>
      </c>
      <c r="B79" s="53"/>
      <c r="C79" s="67" t="s">
        <v>87</v>
      </c>
      <c r="D79" s="69">
        <v>18</v>
      </c>
      <c r="E79" s="70"/>
      <c r="F79" s="56">
        <f t="shared" si="3"/>
        <v>18</v>
      </c>
    </row>
    <row r="80" spans="1:6" x14ac:dyDescent="0.25">
      <c r="A80" s="68">
        <v>22</v>
      </c>
      <c r="B80" s="53"/>
      <c r="C80" s="67" t="s">
        <v>88</v>
      </c>
      <c r="D80" s="69">
        <v>7</v>
      </c>
      <c r="E80" s="70"/>
      <c r="F80" s="56">
        <f t="shared" si="3"/>
        <v>7</v>
      </c>
    </row>
    <row r="81" spans="1:6" x14ac:dyDescent="0.25">
      <c r="A81" s="68">
        <v>23</v>
      </c>
      <c r="B81" s="53"/>
      <c r="C81" s="67" t="s">
        <v>89</v>
      </c>
      <c r="D81" s="69">
        <v>15</v>
      </c>
      <c r="E81" s="70"/>
      <c r="F81" s="56">
        <f t="shared" si="3"/>
        <v>15</v>
      </c>
    </row>
    <row r="82" spans="1:6" x14ac:dyDescent="0.25">
      <c r="A82" s="68">
        <v>24</v>
      </c>
      <c r="B82" s="53"/>
      <c r="C82" s="67" t="s">
        <v>90</v>
      </c>
      <c r="D82" s="69">
        <v>130</v>
      </c>
      <c r="E82" s="70"/>
      <c r="F82" s="56">
        <f t="shared" si="3"/>
        <v>130</v>
      </c>
    </row>
    <row r="83" spans="1:6" x14ac:dyDescent="0.25">
      <c r="A83" s="68">
        <v>25</v>
      </c>
      <c r="B83" s="53"/>
      <c r="C83" s="67" t="s">
        <v>91</v>
      </c>
      <c r="D83" s="69">
        <v>73</v>
      </c>
      <c r="E83" s="70"/>
      <c r="F83" s="56">
        <f t="shared" si="3"/>
        <v>73</v>
      </c>
    </row>
    <row r="84" spans="1:6" x14ac:dyDescent="0.25">
      <c r="A84" s="68">
        <v>26</v>
      </c>
      <c r="B84" s="71" t="s">
        <v>92</v>
      </c>
      <c r="C84" s="67" t="s">
        <v>93</v>
      </c>
      <c r="D84" s="69">
        <v>97.5</v>
      </c>
      <c r="E84" s="70"/>
      <c r="F84" s="56">
        <f t="shared" si="3"/>
        <v>97.5</v>
      </c>
    </row>
    <row r="85" spans="1:6" x14ac:dyDescent="0.25">
      <c r="A85" s="16"/>
      <c r="B85" s="53"/>
      <c r="C85" s="45"/>
      <c r="D85" s="52"/>
      <c r="E85" s="52"/>
      <c r="F85" s="52"/>
    </row>
    <row r="86" spans="1:6" x14ac:dyDescent="0.25">
      <c r="A86" s="72"/>
      <c r="B86" s="73" t="s">
        <v>94</v>
      </c>
      <c r="C86" s="74"/>
      <c r="D86" s="75">
        <f>D53+D55+D58</f>
        <v>2457.84</v>
      </c>
      <c r="E86" s="75"/>
      <c r="F86" s="75">
        <f>SUM(D86:E86)</f>
        <v>2457.84</v>
      </c>
    </row>
    <row r="88" spans="1:6" x14ac:dyDescent="0.25">
      <c r="A88" s="76"/>
      <c r="B88" s="76" t="s">
        <v>95</v>
      </c>
      <c r="C88" s="76"/>
      <c r="D88" s="77" t="s">
        <v>96</v>
      </c>
      <c r="E88" s="77"/>
      <c r="F88" s="78"/>
    </row>
    <row r="89" spans="1:6" x14ac:dyDescent="0.25">
      <c r="A89" s="76"/>
      <c r="B89" s="76" t="s">
        <v>97</v>
      </c>
      <c r="C89" s="76"/>
      <c r="D89" s="77" t="s">
        <v>98</v>
      </c>
      <c r="E89" s="77"/>
      <c r="F89" s="78"/>
    </row>
    <row r="146" spans="1:6" ht="15.75" x14ac:dyDescent="0.25">
      <c r="A146" s="1" t="s">
        <v>99</v>
      </c>
      <c r="B146" s="1"/>
      <c r="C146" s="1"/>
      <c r="D146" s="1"/>
      <c r="E146" s="1"/>
      <c r="F146" s="1"/>
    </row>
    <row r="147" spans="1:6" ht="15.75" x14ac:dyDescent="0.25">
      <c r="A147" s="1" t="s">
        <v>1</v>
      </c>
      <c r="B147" s="1"/>
      <c r="C147" s="1" t="s">
        <v>2</v>
      </c>
      <c r="D147" s="2"/>
      <c r="E147" s="2"/>
    </row>
    <row r="148" spans="1:6" ht="15.75" x14ac:dyDescent="0.25">
      <c r="A148" s="1" t="s">
        <v>3</v>
      </c>
      <c r="B148" s="1"/>
      <c r="C148" s="1"/>
      <c r="D148" s="1"/>
      <c r="E148" s="1"/>
      <c r="F148" s="1"/>
    </row>
    <row r="149" spans="1:6" ht="15.75" x14ac:dyDescent="0.25">
      <c r="A149" s="3" t="s">
        <v>4</v>
      </c>
      <c r="B149" s="3"/>
      <c r="C149" s="3"/>
      <c r="D149" s="3"/>
      <c r="E149" s="3"/>
      <c r="F149" s="3"/>
    </row>
    <row r="150" spans="1:6" ht="15.75" x14ac:dyDescent="0.25">
      <c r="A150" s="1"/>
      <c r="B150" s="4"/>
      <c r="C150" s="1"/>
      <c r="D150" s="5"/>
      <c r="E150" s="5"/>
      <c r="F150" s="1" t="s">
        <v>5</v>
      </c>
    </row>
    <row r="151" spans="1:6" x14ac:dyDescent="0.25">
      <c r="A151" s="79" t="s">
        <v>6</v>
      </c>
      <c r="B151" s="79" t="s">
        <v>7</v>
      </c>
      <c r="C151" s="80" t="s">
        <v>8</v>
      </c>
      <c r="D151" s="81" t="s">
        <v>100</v>
      </c>
      <c r="E151" s="81" t="s">
        <v>101</v>
      </c>
      <c r="F151" s="81" t="s">
        <v>9</v>
      </c>
    </row>
    <row r="152" spans="1:6" ht="26.25" customHeight="1" x14ac:dyDescent="0.25">
      <c r="A152" s="82"/>
      <c r="B152" s="82"/>
      <c r="C152" s="83"/>
      <c r="D152" s="84"/>
      <c r="E152" s="84"/>
      <c r="F152" s="84"/>
    </row>
    <row r="153" spans="1:6" s="78" customFormat="1" ht="25.5" x14ac:dyDescent="0.25">
      <c r="A153" s="10">
        <v>1</v>
      </c>
      <c r="B153" s="11" t="s">
        <v>12</v>
      </c>
      <c r="C153" s="12" t="s">
        <v>13</v>
      </c>
      <c r="D153" s="13">
        <v>200</v>
      </c>
      <c r="E153" s="14">
        <v>-40</v>
      </c>
      <c r="F153" s="15">
        <f t="shared" ref="F153:F158" si="5">D153+E153</f>
        <v>160</v>
      </c>
    </row>
    <row r="154" spans="1:6" s="78" customFormat="1" x14ac:dyDescent="0.25">
      <c r="A154" s="10">
        <v>2</v>
      </c>
      <c r="B154" s="16" t="s">
        <v>14</v>
      </c>
      <c r="C154" s="17" t="s">
        <v>15</v>
      </c>
      <c r="D154" s="13">
        <v>50</v>
      </c>
      <c r="E154" s="14"/>
      <c r="F154" s="15">
        <f t="shared" si="5"/>
        <v>50</v>
      </c>
    </row>
    <row r="155" spans="1:6" s="78" customFormat="1" x14ac:dyDescent="0.25">
      <c r="A155" s="10">
        <v>3</v>
      </c>
      <c r="B155" s="16" t="s">
        <v>16</v>
      </c>
      <c r="C155" s="18" t="s">
        <v>17</v>
      </c>
      <c r="D155" s="13">
        <v>5</v>
      </c>
      <c r="E155" s="19"/>
      <c r="F155" s="20">
        <f t="shared" si="5"/>
        <v>5</v>
      </c>
    </row>
    <row r="156" spans="1:6" s="78" customFormat="1" x14ac:dyDescent="0.25">
      <c r="A156" s="10">
        <v>4</v>
      </c>
      <c r="B156" s="16" t="s">
        <v>18</v>
      </c>
      <c r="C156" s="21" t="s">
        <v>19</v>
      </c>
      <c r="D156" s="13">
        <v>5</v>
      </c>
      <c r="E156" s="19"/>
      <c r="F156" s="20">
        <f t="shared" si="5"/>
        <v>5</v>
      </c>
    </row>
    <row r="157" spans="1:6" s="78" customFormat="1" ht="25.5" x14ac:dyDescent="0.25">
      <c r="A157" s="10">
        <v>5</v>
      </c>
      <c r="B157" s="16" t="s">
        <v>20</v>
      </c>
      <c r="C157" s="22" t="s">
        <v>21</v>
      </c>
      <c r="D157" s="13">
        <v>593.03</v>
      </c>
      <c r="E157" s="23">
        <v>-25</v>
      </c>
      <c r="F157" s="20">
        <f t="shared" si="5"/>
        <v>568.03</v>
      </c>
    </row>
    <row r="158" spans="1:6" s="78" customFormat="1" ht="38.25" x14ac:dyDescent="0.25">
      <c r="A158" s="10">
        <v>6</v>
      </c>
      <c r="B158" s="16" t="s">
        <v>20</v>
      </c>
      <c r="C158" s="22" t="s">
        <v>22</v>
      </c>
      <c r="D158" s="13">
        <v>25</v>
      </c>
      <c r="E158" s="23"/>
      <c r="F158" s="20">
        <f t="shared" si="5"/>
        <v>25</v>
      </c>
    </row>
    <row r="159" spans="1:6" s="78" customFormat="1" x14ac:dyDescent="0.25">
      <c r="A159" s="24">
        <v>7</v>
      </c>
      <c r="B159" s="16" t="s">
        <v>23</v>
      </c>
      <c r="C159" s="25" t="s">
        <v>24</v>
      </c>
      <c r="D159" s="13">
        <v>2046.4</v>
      </c>
      <c r="E159" s="14"/>
      <c r="F159" s="20">
        <f>SUM(D159:E159)</f>
        <v>2046.4</v>
      </c>
    </row>
    <row r="160" spans="1:6" s="78" customFormat="1" ht="24.75" customHeight="1" x14ac:dyDescent="0.25">
      <c r="A160" s="26"/>
      <c r="B160" s="16" t="s">
        <v>25</v>
      </c>
      <c r="C160" s="27"/>
      <c r="D160" s="13">
        <v>46.26</v>
      </c>
      <c r="E160" s="28"/>
      <c r="F160" s="20">
        <f>SUM(D160:E160)</f>
        <v>46.26</v>
      </c>
    </row>
    <row r="161" spans="1:6" s="78" customFormat="1" x14ac:dyDescent="0.25">
      <c r="A161" s="24">
        <v>8</v>
      </c>
      <c r="B161" s="16" t="s">
        <v>26</v>
      </c>
      <c r="C161" s="25" t="s">
        <v>27</v>
      </c>
      <c r="D161" s="13">
        <v>873.95</v>
      </c>
      <c r="E161" s="19"/>
      <c r="F161" s="20">
        <f t="shared" ref="F161:F167" si="6">D161+E161</f>
        <v>873.95</v>
      </c>
    </row>
    <row r="162" spans="1:6" s="78" customFormat="1" x14ac:dyDescent="0.25">
      <c r="A162" s="26"/>
      <c r="B162" s="16" t="s">
        <v>28</v>
      </c>
      <c r="C162" s="27"/>
      <c r="D162" s="13">
        <v>15</v>
      </c>
      <c r="E162" s="19"/>
      <c r="F162" s="20">
        <f t="shared" si="6"/>
        <v>15</v>
      </c>
    </row>
    <row r="163" spans="1:6" s="78" customFormat="1" ht="27" x14ac:dyDescent="0.25">
      <c r="A163" s="10">
        <v>9</v>
      </c>
      <c r="B163" s="16" t="s">
        <v>29</v>
      </c>
      <c r="C163" s="29" t="s">
        <v>30</v>
      </c>
      <c r="D163" s="13">
        <v>5</v>
      </c>
      <c r="E163" s="19">
        <v>65</v>
      </c>
      <c r="F163" s="20">
        <f t="shared" si="6"/>
        <v>70</v>
      </c>
    </row>
    <row r="164" spans="1:6" s="78" customFormat="1" ht="22.5" customHeight="1" x14ac:dyDescent="0.25">
      <c r="A164" s="24">
        <v>10</v>
      </c>
      <c r="B164" s="16" t="s">
        <v>31</v>
      </c>
      <c r="C164" s="25" t="s">
        <v>32</v>
      </c>
      <c r="D164" s="13">
        <v>371.85</v>
      </c>
      <c r="E164" s="19"/>
      <c r="F164" s="20">
        <f t="shared" si="6"/>
        <v>371.85</v>
      </c>
    </row>
    <row r="165" spans="1:6" s="78" customFormat="1" ht="22.5" customHeight="1" x14ac:dyDescent="0.25">
      <c r="A165" s="26"/>
      <c r="B165" s="16" t="s">
        <v>33</v>
      </c>
      <c r="C165" s="27"/>
      <c r="D165" s="13">
        <v>37</v>
      </c>
      <c r="E165" s="19"/>
      <c r="F165" s="20">
        <f t="shared" si="6"/>
        <v>37</v>
      </c>
    </row>
    <row r="166" spans="1:6" s="78" customFormat="1" x14ac:dyDescent="0.25">
      <c r="A166" s="10">
        <v>11</v>
      </c>
      <c r="B166" s="16" t="s">
        <v>34</v>
      </c>
      <c r="C166" s="17" t="s">
        <v>35</v>
      </c>
      <c r="D166" s="13">
        <v>5</v>
      </c>
      <c r="E166" s="19"/>
      <c r="F166" s="20">
        <f t="shared" si="6"/>
        <v>5</v>
      </c>
    </row>
    <row r="167" spans="1:6" s="78" customFormat="1" x14ac:dyDescent="0.25">
      <c r="A167" s="10">
        <v>12</v>
      </c>
      <c r="B167" s="16" t="s">
        <v>36</v>
      </c>
      <c r="C167" s="17" t="s">
        <v>37</v>
      </c>
      <c r="D167" s="13">
        <v>250</v>
      </c>
      <c r="E167" s="19"/>
      <c r="F167" s="20">
        <f t="shared" si="6"/>
        <v>250</v>
      </c>
    </row>
    <row r="168" spans="1:6" s="78" customFormat="1" x14ac:dyDescent="0.25">
      <c r="A168" s="10">
        <v>13</v>
      </c>
      <c r="B168" s="16" t="s">
        <v>38</v>
      </c>
      <c r="C168" s="17" t="s">
        <v>39</v>
      </c>
      <c r="D168" s="19">
        <v>60</v>
      </c>
      <c r="E168" s="19"/>
      <c r="F168" s="20">
        <f>SUM(D168:E168)</f>
        <v>60</v>
      </c>
    </row>
    <row r="169" spans="1:6" s="78" customFormat="1" ht="25.5" x14ac:dyDescent="0.25">
      <c r="A169" s="10">
        <v>14</v>
      </c>
      <c r="B169" s="16" t="s">
        <v>40</v>
      </c>
      <c r="C169" s="22" t="s">
        <v>41</v>
      </c>
      <c r="D169" s="19">
        <v>232.23</v>
      </c>
      <c r="E169" s="19"/>
      <c r="F169" s="20">
        <f>SUM(D169:E169)</f>
        <v>232.23</v>
      </c>
    </row>
    <row r="170" spans="1:6" s="78" customFormat="1" ht="19.5" customHeight="1" x14ac:dyDescent="0.25">
      <c r="A170" s="24">
        <v>15</v>
      </c>
      <c r="B170" s="16" t="s">
        <v>42</v>
      </c>
      <c r="C170" s="30" t="s">
        <v>43</v>
      </c>
      <c r="D170" s="19">
        <v>5209.43</v>
      </c>
      <c r="E170" s="19"/>
      <c r="F170" s="20">
        <f t="shared" ref="F170:F176" si="7">D170+E170</f>
        <v>5209.43</v>
      </c>
    </row>
    <row r="171" spans="1:6" s="78" customFormat="1" ht="19.5" customHeight="1" x14ac:dyDescent="0.25">
      <c r="A171" s="26"/>
      <c r="B171" s="16" t="s">
        <v>28</v>
      </c>
      <c r="C171" s="31"/>
      <c r="D171" s="19">
        <v>123.8</v>
      </c>
      <c r="E171" s="19"/>
      <c r="F171" s="20">
        <f t="shared" si="7"/>
        <v>123.8</v>
      </c>
    </row>
    <row r="172" spans="1:6" s="78" customFormat="1" ht="25.5" x14ac:dyDescent="0.25">
      <c r="A172" s="32">
        <v>16</v>
      </c>
      <c r="B172" s="16" t="s">
        <v>28</v>
      </c>
      <c r="C172" s="33" t="s">
        <v>44</v>
      </c>
      <c r="D172" s="19">
        <v>7</v>
      </c>
      <c r="E172" s="19"/>
      <c r="F172" s="20">
        <f t="shared" si="7"/>
        <v>7</v>
      </c>
    </row>
    <row r="173" spans="1:6" s="78" customFormat="1" ht="27.75" customHeight="1" x14ac:dyDescent="0.25">
      <c r="A173" s="10">
        <v>17</v>
      </c>
      <c r="B173" s="16" t="s">
        <v>45</v>
      </c>
      <c r="C173" s="34" t="s">
        <v>46</v>
      </c>
      <c r="D173" s="19">
        <v>200</v>
      </c>
      <c r="E173" s="19"/>
      <c r="F173" s="20">
        <f t="shared" si="7"/>
        <v>200</v>
      </c>
    </row>
    <row r="174" spans="1:6" s="78" customFormat="1" x14ac:dyDescent="0.25">
      <c r="A174" s="10">
        <v>18</v>
      </c>
      <c r="B174" s="16" t="s">
        <v>47</v>
      </c>
      <c r="C174" s="22" t="s">
        <v>48</v>
      </c>
      <c r="D174" s="19">
        <v>765.59</v>
      </c>
      <c r="E174" s="19"/>
      <c r="F174" s="20">
        <f t="shared" si="7"/>
        <v>765.59</v>
      </c>
    </row>
    <row r="175" spans="1:6" s="78" customFormat="1" ht="25.5" x14ac:dyDescent="0.25">
      <c r="A175" s="10">
        <v>19</v>
      </c>
      <c r="B175" s="16" t="s">
        <v>47</v>
      </c>
      <c r="C175" s="17" t="s">
        <v>49</v>
      </c>
      <c r="D175" s="19">
        <v>880</v>
      </c>
      <c r="E175" s="19"/>
      <c r="F175" s="19">
        <f t="shared" si="7"/>
        <v>880</v>
      </c>
    </row>
    <row r="176" spans="1:6" s="78" customFormat="1" ht="25.5" x14ac:dyDescent="0.25">
      <c r="A176" s="10">
        <v>20</v>
      </c>
      <c r="B176" s="16" t="s">
        <v>50</v>
      </c>
      <c r="C176" s="12" t="s">
        <v>51</v>
      </c>
      <c r="D176" s="19">
        <v>250</v>
      </c>
      <c r="E176" s="19"/>
      <c r="F176" s="19">
        <f t="shared" si="7"/>
        <v>250</v>
      </c>
    </row>
    <row r="177" spans="1:6" s="78" customFormat="1" x14ac:dyDescent="0.25">
      <c r="A177" s="10"/>
      <c r="B177" s="35"/>
      <c r="C177" s="21"/>
      <c r="D177" s="36"/>
      <c r="E177" s="36"/>
      <c r="F177" s="36"/>
    </row>
    <row r="178" spans="1:6" s="78" customFormat="1" x14ac:dyDescent="0.25">
      <c r="A178" s="37"/>
      <c r="B178" s="37" t="s">
        <v>52</v>
      </c>
      <c r="C178" s="37"/>
      <c r="D178" s="38">
        <f>SUM(D153:D176)</f>
        <v>12256.54</v>
      </c>
      <c r="E178" s="38">
        <f>SUM(E153:E177)</f>
        <v>0</v>
      </c>
      <c r="F178" s="38">
        <f>SUM(F153:F176)</f>
        <v>12256.54</v>
      </c>
    </row>
    <row r="179" spans="1:6" s="78" customFormat="1" x14ac:dyDescent="0.25">
      <c r="A179" s="39"/>
      <c r="B179" s="39"/>
      <c r="C179" s="39"/>
      <c r="D179" s="40"/>
      <c r="E179" s="40"/>
      <c r="F179" s="40"/>
    </row>
    <row r="180" spans="1:6" s="78" customFormat="1" x14ac:dyDescent="0.25">
      <c r="A180" s="39"/>
      <c r="B180" s="39"/>
      <c r="C180" s="39"/>
      <c r="D180" s="40"/>
      <c r="E180" s="40"/>
      <c r="F180" s="40"/>
    </row>
    <row r="181" spans="1:6" s="78" customFormat="1" x14ac:dyDescent="0.25">
      <c r="A181" s="39"/>
      <c r="B181" s="39"/>
      <c r="C181" s="39"/>
      <c r="D181" s="40"/>
      <c r="E181" s="40"/>
      <c r="F181" s="40"/>
    </row>
    <row r="182" spans="1:6" s="78" customFormat="1" x14ac:dyDescent="0.25">
      <c r="A182" s="39"/>
      <c r="B182" s="39"/>
      <c r="C182" s="39"/>
      <c r="D182" s="40"/>
      <c r="E182" s="40"/>
      <c r="F182" s="40"/>
    </row>
    <row r="183" spans="1:6" s="78" customFormat="1" x14ac:dyDescent="0.25">
      <c r="A183" s="39"/>
      <c r="B183" s="39"/>
      <c r="C183" s="39"/>
      <c r="D183" s="40"/>
      <c r="E183" s="40"/>
      <c r="F183" s="40"/>
    </row>
    <row r="184" spans="1:6" s="78" customFormat="1" x14ac:dyDescent="0.25">
      <c r="A184" s="39"/>
      <c r="B184" s="39"/>
      <c r="C184" s="39"/>
      <c r="D184" s="40"/>
      <c r="E184" s="40"/>
      <c r="F184" s="40"/>
    </row>
    <row r="185" spans="1:6" s="78" customFormat="1" x14ac:dyDescent="0.25">
      <c r="A185" s="39"/>
      <c r="B185" s="39"/>
      <c r="C185" s="39"/>
      <c r="D185" s="40"/>
      <c r="E185" s="40"/>
      <c r="F185" s="40"/>
    </row>
    <row r="186" spans="1:6" s="78" customFormat="1" x14ac:dyDescent="0.25">
      <c r="A186" s="39"/>
      <c r="B186" s="39"/>
      <c r="C186" s="39"/>
      <c r="D186" s="40"/>
      <c r="E186" s="40"/>
      <c r="F186" s="40"/>
    </row>
    <row r="187" spans="1:6" s="78" customFormat="1" x14ac:dyDescent="0.25">
      <c r="A187" s="39"/>
      <c r="B187" s="39"/>
      <c r="C187" s="39"/>
      <c r="D187" s="40"/>
      <c r="E187" s="40"/>
      <c r="F187" s="40"/>
    </row>
    <row r="188" spans="1:6" s="78" customFormat="1" x14ac:dyDescent="0.25">
      <c r="A188" s="39"/>
      <c r="B188" s="39"/>
      <c r="C188" s="39"/>
      <c r="D188" s="40"/>
      <c r="E188" s="40"/>
      <c r="F188" s="40"/>
    </row>
    <row r="189" spans="1:6" s="78" customFormat="1" x14ac:dyDescent="0.25">
      <c r="A189" s="39"/>
      <c r="B189" s="39"/>
      <c r="C189" s="39"/>
      <c r="D189" s="40"/>
      <c r="E189" s="40"/>
      <c r="F189" s="40"/>
    </row>
    <row r="190" spans="1:6" s="78" customFormat="1" x14ac:dyDescent="0.25">
      <c r="A190" s="39"/>
      <c r="B190" s="39"/>
      <c r="C190" s="39"/>
      <c r="D190" s="40"/>
      <c r="E190" s="40"/>
      <c r="F190" s="40"/>
    </row>
    <row r="191" spans="1:6" s="78" customFormat="1" x14ac:dyDescent="0.25">
      <c r="A191" s="41" t="s">
        <v>53</v>
      </c>
      <c r="B191" s="41"/>
      <c r="C191" s="41"/>
      <c r="D191" s="41"/>
      <c r="E191" s="41"/>
      <c r="F191" s="41"/>
    </row>
    <row r="192" spans="1:6" s="78" customFormat="1" x14ac:dyDescent="0.25">
      <c r="A192" s="42"/>
      <c r="B192" s="42"/>
      <c r="C192" s="42"/>
      <c r="D192" s="42"/>
      <c r="E192" s="42"/>
      <c r="F192" s="42"/>
    </row>
    <row r="193" spans="1:6" s="78" customFormat="1" x14ac:dyDescent="0.25">
      <c r="A193" s="42"/>
      <c r="B193" s="42"/>
      <c r="C193" s="42"/>
      <c r="D193" s="42"/>
      <c r="E193" s="42"/>
      <c r="F193" s="42"/>
    </row>
    <row r="194" spans="1:6" s="78" customFormat="1" x14ac:dyDescent="0.25">
      <c r="A194" s="39"/>
      <c r="B194" s="39"/>
      <c r="C194" s="39"/>
      <c r="D194" s="40"/>
      <c r="E194" s="40"/>
      <c r="F194" s="40"/>
    </row>
    <row r="195" spans="1:6" s="78" customFormat="1" x14ac:dyDescent="0.25">
      <c r="A195" s="43" t="s">
        <v>54</v>
      </c>
      <c r="B195" s="43"/>
      <c r="C195" s="43"/>
      <c r="D195" s="43"/>
      <c r="E195" s="43"/>
      <c r="F195" s="43"/>
    </row>
    <row r="196" spans="1:6" s="78" customFormat="1" x14ac:dyDescent="0.25">
      <c r="A196" s="44"/>
      <c r="B196" s="44"/>
      <c r="C196" s="44"/>
      <c r="D196" s="44"/>
      <c r="E196" s="44"/>
      <c r="F196" s="44" t="s">
        <v>5</v>
      </c>
    </row>
    <row r="197" spans="1:6" s="78" customFormat="1" ht="36" x14ac:dyDescent="0.25">
      <c r="A197" s="45" t="s">
        <v>55</v>
      </c>
      <c r="B197" s="45" t="s">
        <v>7</v>
      </c>
      <c r="C197" s="45" t="s">
        <v>8</v>
      </c>
      <c r="D197" s="8" t="s">
        <v>100</v>
      </c>
      <c r="E197" s="9" t="s">
        <v>10</v>
      </c>
      <c r="F197" s="8" t="s">
        <v>9</v>
      </c>
    </row>
    <row r="198" spans="1:6" s="78" customFormat="1" x14ac:dyDescent="0.25">
      <c r="A198" s="46" t="s">
        <v>56</v>
      </c>
      <c r="B198" s="46" t="s">
        <v>57</v>
      </c>
      <c r="C198" s="46" t="s">
        <v>58</v>
      </c>
      <c r="D198" s="47">
        <f>D199</f>
        <v>12</v>
      </c>
      <c r="E198" s="47"/>
      <c r="F198" s="47">
        <f>F199</f>
        <v>12</v>
      </c>
    </row>
    <row r="199" spans="1:6" s="78" customFormat="1" ht="25.5" x14ac:dyDescent="0.25">
      <c r="A199" s="48"/>
      <c r="B199" s="48"/>
      <c r="C199" s="48" t="s">
        <v>59</v>
      </c>
      <c r="D199" s="49">
        <v>12</v>
      </c>
      <c r="E199" s="49"/>
      <c r="F199" s="49">
        <f>D199+E199</f>
        <v>12</v>
      </c>
    </row>
    <row r="200" spans="1:6" s="78" customFormat="1" x14ac:dyDescent="0.25">
      <c r="A200" s="46" t="s">
        <v>60</v>
      </c>
      <c r="B200" s="46" t="s">
        <v>34</v>
      </c>
      <c r="C200" s="46" t="s">
        <v>61</v>
      </c>
      <c r="D200" s="47">
        <f>D201</f>
        <v>1467.75</v>
      </c>
      <c r="E200" s="47"/>
      <c r="F200" s="47">
        <f>D200+E200</f>
        <v>1467.75</v>
      </c>
    </row>
    <row r="201" spans="1:6" s="78" customFormat="1" x14ac:dyDescent="0.25">
      <c r="A201" s="48"/>
      <c r="B201" s="48"/>
      <c r="C201" s="48" t="s">
        <v>62</v>
      </c>
      <c r="D201" s="49">
        <f>D202</f>
        <v>1467.75</v>
      </c>
      <c r="E201" s="49"/>
      <c r="F201" s="49">
        <f>SUM(D201:E201)</f>
        <v>1467.75</v>
      </c>
    </row>
    <row r="202" spans="1:6" s="78" customFormat="1" ht="25.5" x14ac:dyDescent="0.25">
      <c r="A202" s="48"/>
      <c r="B202" s="48"/>
      <c r="C202" s="48" t="s">
        <v>63</v>
      </c>
      <c r="D202" s="49">
        <v>1467.75</v>
      </c>
      <c r="E202" s="49"/>
      <c r="F202" s="49">
        <f>SUM(D202:E202)</f>
        <v>1467.75</v>
      </c>
    </row>
    <row r="203" spans="1:6" s="78" customFormat="1" x14ac:dyDescent="0.25">
      <c r="A203" s="50" t="s">
        <v>64</v>
      </c>
      <c r="B203" s="51" t="s">
        <v>65</v>
      </c>
      <c r="C203" s="51" t="s">
        <v>66</v>
      </c>
      <c r="D203" s="52">
        <f>D204+D205+D206+D207+D208+D209+D210+D211+D212+D213+D214+D215+D216+D217+D218+D219+D229+D220+D221+D222+D223+D224+D225+D226+D227+D228</f>
        <v>978.09000000000015</v>
      </c>
      <c r="E203" s="52"/>
      <c r="F203" s="52">
        <f>E203+D203</f>
        <v>978.09000000000015</v>
      </c>
    </row>
    <row r="204" spans="1:6" s="78" customFormat="1" x14ac:dyDescent="0.25">
      <c r="A204" s="16">
        <v>1</v>
      </c>
      <c r="B204" s="53"/>
      <c r="C204" s="54" t="s">
        <v>67</v>
      </c>
      <c r="D204" s="55">
        <v>43</v>
      </c>
      <c r="E204" s="56"/>
      <c r="F204" s="56">
        <f t="shared" ref="F204:F229" si="8">D204+E204</f>
        <v>43</v>
      </c>
    </row>
    <row r="205" spans="1:6" s="78" customFormat="1" x14ac:dyDescent="0.25">
      <c r="A205" s="16">
        <v>2</v>
      </c>
      <c r="B205" s="53"/>
      <c r="C205" s="54" t="s">
        <v>68</v>
      </c>
      <c r="D205" s="55">
        <v>179.5</v>
      </c>
      <c r="E205" s="56"/>
      <c r="F205" s="56">
        <f t="shared" si="8"/>
        <v>179.5</v>
      </c>
    </row>
    <row r="206" spans="1:6" s="78" customFormat="1" x14ac:dyDescent="0.25">
      <c r="A206" s="16">
        <v>3</v>
      </c>
      <c r="B206" s="53"/>
      <c r="C206" s="57" t="s">
        <v>69</v>
      </c>
      <c r="D206" s="55">
        <v>65.09</v>
      </c>
      <c r="E206" s="56"/>
      <c r="F206" s="56">
        <f t="shared" si="8"/>
        <v>65.09</v>
      </c>
    </row>
    <row r="207" spans="1:6" s="78" customFormat="1" x14ac:dyDescent="0.25">
      <c r="A207" s="16">
        <v>4</v>
      </c>
      <c r="B207" s="53"/>
      <c r="C207" s="57" t="s">
        <v>70</v>
      </c>
      <c r="D207" s="55">
        <v>18</v>
      </c>
      <c r="E207" s="58"/>
      <c r="F207" s="56">
        <f t="shared" si="8"/>
        <v>18</v>
      </c>
    </row>
    <row r="208" spans="1:6" s="78" customFormat="1" x14ac:dyDescent="0.25">
      <c r="A208" s="16">
        <v>5</v>
      </c>
      <c r="B208" s="53"/>
      <c r="C208" s="57" t="s">
        <v>71</v>
      </c>
      <c r="D208" s="55">
        <v>0</v>
      </c>
      <c r="E208" s="56"/>
      <c r="F208" s="56">
        <f t="shared" si="8"/>
        <v>0</v>
      </c>
    </row>
    <row r="209" spans="1:6" s="78" customFormat="1" x14ac:dyDescent="0.25">
      <c r="A209" s="16">
        <v>6</v>
      </c>
      <c r="B209" s="53"/>
      <c r="C209" s="59" t="s">
        <v>72</v>
      </c>
      <c r="D209" s="55">
        <v>60</v>
      </c>
      <c r="E209" s="56"/>
      <c r="F209" s="56">
        <f t="shared" si="8"/>
        <v>60</v>
      </c>
    </row>
    <row r="210" spans="1:6" s="78" customFormat="1" x14ac:dyDescent="0.25">
      <c r="A210" s="16">
        <v>7</v>
      </c>
      <c r="B210" s="53"/>
      <c r="C210" s="59" t="s">
        <v>73</v>
      </c>
      <c r="D210" s="55">
        <v>77.8</v>
      </c>
      <c r="E210" s="56"/>
      <c r="F210" s="56">
        <f t="shared" si="8"/>
        <v>77.8</v>
      </c>
    </row>
    <row r="211" spans="1:6" s="78" customFormat="1" x14ac:dyDescent="0.25">
      <c r="A211" s="16">
        <f t="shared" ref="A211:A218" si="9">A210+1</f>
        <v>8</v>
      </c>
      <c r="B211" s="53"/>
      <c r="C211" s="59" t="s">
        <v>74</v>
      </c>
      <c r="D211" s="55">
        <v>3</v>
      </c>
      <c r="E211" s="56"/>
      <c r="F211" s="56">
        <f t="shared" si="8"/>
        <v>3</v>
      </c>
    </row>
    <row r="212" spans="1:6" s="78" customFormat="1" x14ac:dyDescent="0.25">
      <c r="A212" s="16">
        <f t="shared" si="9"/>
        <v>9</v>
      </c>
      <c r="B212" s="53"/>
      <c r="C212" s="59" t="s">
        <v>75</v>
      </c>
      <c r="D212" s="55">
        <v>0</v>
      </c>
      <c r="E212" s="56"/>
      <c r="F212" s="56">
        <f t="shared" si="8"/>
        <v>0</v>
      </c>
    </row>
    <row r="213" spans="1:6" s="78" customFormat="1" x14ac:dyDescent="0.25">
      <c r="A213" s="16">
        <f t="shared" si="9"/>
        <v>10</v>
      </c>
      <c r="B213" s="53"/>
      <c r="C213" s="59" t="s">
        <v>76</v>
      </c>
      <c r="D213" s="55">
        <v>38</v>
      </c>
      <c r="E213" s="56"/>
      <c r="F213" s="56">
        <f t="shared" si="8"/>
        <v>38</v>
      </c>
    </row>
    <row r="214" spans="1:6" s="78" customFormat="1" x14ac:dyDescent="0.25">
      <c r="A214" s="16">
        <f t="shared" si="9"/>
        <v>11</v>
      </c>
      <c r="B214" s="53"/>
      <c r="C214" s="59" t="s">
        <v>77</v>
      </c>
      <c r="D214" s="55">
        <v>70</v>
      </c>
      <c r="E214" s="56"/>
      <c r="F214" s="56">
        <f t="shared" si="8"/>
        <v>70</v>
      </c>
    </row>
    <row r="215" spans="1:6" s="78" customFormat="1" x14ac:dyDescent="0.25">
      <c r="A215" s="16">
        <f t="shared" si="9"/>
        <v>12</v>
      </c>
      <c r="B215" s="53"/>
      <c r="C215" s="59" t="s">
        <v>78</v>
      </c>
      <c r="D215" s="55">
        <v>29</v>
      </c>
      <c r="E215" s="56"/>
      <c r="F215" s="56">
        <f t="shared" si="8"/>
        <v>29</v>
      </c>
    </row>
    <row r="216" spans="1:6" s="78" customFormat="1" x14ac:dyDescent="0.25">
      <c r="A216" s="16">
        <f t="shared" si="9"/>
        <v>13</v>
      </c>
      <c r="B216" s="53"/>
      <c r="C216" s="59" t="s">
        <v>79</v>
      </c>
      <c r="D216" s="55">
        <v>13</v>
      </c>
      <c r="E216" s="56"/>
      <c r="F216" s="56">
        <f t="shared" si="8"/>
        <v>13</v>
      </c>
    </row>
    <row r="217" spans="1:6" s="78" customFormat="1" x14ac:dyDescent="0.25">
      <c r="A217" s="16">
        <f t="shared" si="9"/>
        <v>14</v>
      </c>
      <c r="B217" s="53"/>
      <c r="C217" s="59" t="s">
        <v>80</v>
      </c>
      <c r="D217" s="55">
        <v>0</v>
      </c>
      <c r="E217" s="56"/>
      <c r="F217" s="56">
        <f t="shared" si="8"/>
        <v>0</v>
      </c>
    </row>
    <row r="218" spans="1:6" s="78" customFormat="1" x14ac:dyDescent="0.25">
      <c r="A218" s="16">
        <f t="shared" si="9"/>
        <v>15</v>
      </c>
      <c r="B218" s="53"/>
      <c r="C218" s="59" t="s">
        <v>81</v>
      </c>
      <c r="D218" s="55">
        <v>5</v>
      </c>
      <c r="E218" s="56"/>
      <c r="F218" s="56">
        <f t="shared" si="8"/>
        <v>5</v>
      </c>
    </row>
    <row r="219" spans="1:6" s="78" customFormat="1" x14ac:dyDescent="0.25">
      <c r="A219" s="60">
        <v>16</v>
      </c>
      <c r="B219" s="61"/>
      <c r="C219" s="59" t="s">
        <v>82</v>
      </c>
      <c r="D219" s="62">
        <v>18</v>
      </c>
      <c r="E219" s="63"/>
      <c r="F219" s="63">
        <f t="shared" si="8"/>
        <v>18</v>
      </c>
    </row>
    <row r="220" spans="1:6" s="78" customFormat="1" x14ac:dyDescent="0.25">
      <c r="A220" s="60">
        <v>17</v>
      </c>
      <c r="B220" s="61"/>
      <c r="C220" s="59" t="s">
        <v>83</v>
      </c>
      <c r="D220" s="62">
        <v>4.0999999999999996</v>
      </c>
      <c r="E220" s="63"/>
      <c r="F220" s="63">
        <f t="shared" si="8"/>
        <v>4.0999999999999996</v>
      </c>
    </row>
    <row r="221" spans="1:6" s="78" customFormat="1" x14ac:dyDescent="0.25">
      <c r="A221" s="64">
        <v>18</v>
      </c>
      <c r="B221" s="65"/>
      <c r="C221" s="59" t="s">
        <v>84</v>
      </c>
      <c r="D221" s="66">
        <v>4.0999999999999996</v>
      </c>
      <c r="E221" s="66"/>
      <c r="F221" s="63">
        <f t="shared" si="8"/>
        <v>4.0999999999999996</v>
      </c>
    </row>
    <row r="222" spans="1:6" s="78" customFormat="1" x14ac:dyDescent="0.25">
      <c r="A222" s="16">
        <v>19</v>
      </c>
      <c r="B222" s="53"/>
      <c r="C222" s="59" t="s">
        <v>85</v>
      </c>
      <c r="D222" s="55">
        <v>5</v>
      </c>
      <c r="E222" s="56"/>
      <c r="F222" s="63">
        <f t="shared" si="8"/>
        <v>5</v>
      </c>
    </row>
    <row r="223" spans="1:6" s="78" customFormat="1" x14ac:dyDescent="0.25">
      <c r="A223" s="16">
        <v>20</v>
      </c>
      <c r="B223" s="53"/>
      <c r="C223" s="67" t="s">
        <v>86</v>
      </c>
      <c r="D223" s="55">
        <v>5</v>
      </c>
      <c r="E223" s="56"/>
      <c r="F223" s="56">
        <f t="shared" si="8"/>
        <v>5</v>
      </c>
    </row>
    <row r="224" spans="1:6" s="78" customFormat="1" x14ac:dyDescent="0.25">
      <c r="A224" s="68">
        <v>21</v>
      </c>
      <c r="B224" s="53"/>
      <c r="C224" s="67" t="s">
        <v>87</v>
      </c>
      <c r="D224" s="69">
        <v>18</v>
      </c>
      <c r="E224" s="70"/>
      <c r="F224" s="56">
        <f t="shared" si="8"/>
        <v>18</v>
      </c>
    </row>
    <row r="225" spans="1:14" s="78" customFormat="1" x14ac:dyDescent="0.25">
      <c r="A225" s="68">
        <v>22</v>
      </c>
      <c r="B225" s="53"/>
      <c r="C225" s="67" t="s">
        <v>88</v>
      </c>
      <c r="D225" s="69">
        <v>7</v>
      </c>
      <c r="E225" s="70"/>
      <c r="F225" s="56">
        <f t="shared" si="8"/>
        <v>7</v>
      </c>
    </row>
    <row r="226" spans="1:14" s="78" customFormat="1" x14ac:dyDescent="0.25">
      <c r="A226" s="68">
        <v>23</v>
      </c>
      <c r="B226" s="53"/>
      <c r="C226" s="67" t="s">
        <v>89</v>
      </c>
      <c r="D226" s="69">
        <v>15</v>
      </c>
      <c r="E226" s="70"/>
      <c r="F226" s="56">
        <f t="shared" si="8"/>
        <v>15</v>
      </c>
    </row>
    <row r="227" spans="1:14" s="78" customFormat="1" x14ac:dyDescent="0.25">
      <c r="A227" s="68">
        <v>24</v>
      </c>
      <c r="B227" s="53"/>
      <c r="C227" s="67" t="s">
        <v>90</v>
      </c>
      <c r="D227" s="69">
        <v>130</v>
      </c>
      <c r="E227" s="70"/>
      <c r="F227" s="56">
        <f t="shared" si="8"/>
        <v>130</v>
      </c>
    </row>
    <row r="228" spans="1:14" s="78" customFormat="1" x14ac:dyDescent="0.25">
      <c r="A228" s="68">
        <v>25</v>
      </c>
      <c r="B228" s="53"/>
      <c r="C228" s="67" t="s">
        <v>91</v>
      </c>
      <c r="D228" s="69">
        <v>73</v>
      </c>
      <c r="E228" s="70"/>
      <c r="F228" s="56">
        <f t="shared" si="8"/>
        <v>73</v>
      </c>
    </row>
    <row r="229" spans="1:14" s="78" customFormat="1" x14ac:dyDescent="0.25">
      <c r="A229" s="68">
        <v>26</v>
      </c>
      <c r="B229" s="71" t="s">
        <v>92</v>
      </c>
      <c r="C229" s="67" t="s">
        <v>93</v>
      </c>
      <c r="D229" s="69">
        <v>97.5</v>
      </c>
      <c r="E229" s="70"/>
      <c r="F229" s="56">
        <f t="shared" si="8"/>
        <v>97.5</v>
      </c>
    </row>
    <row r="230" spans="1:14" s="78" customFormat="1" x14ac:dyDescent="0.25">
      <c r="A230" s="16"/>
      <c r="B230" s="53"/>
      <c r="C230" s="45"/>
      <c r="D230" s="52"/>
      <c r="E230" s="52"/>
      <c r="F230" s="52"/>
    </row>
    <row r="231" spans="1:14" s="78" customFormat="1" x14ac:dyDescent="0.25">
      <c r="A231" s="72"/>
      <c r="B231" s="73" t="s">
        <v>94</v>
      </c>
      <c r="C231" s="74"/>
      <c r="D231" s="75">
        <f>D198+D200+D203</f>
        <v>2457.84</v>
      </c>
      <c r="E231" s="75"/>
      <c r="F231" s="75">
        <f>SUM(D231:E231)</f>
        <v>2457.84</v>
      </c>
    </row>
    <row r="232" spans="1:14" s="78" customFormat="1" x14ac:dyDescent="0.25">
      <c r="A232" s="85"/>
    </row>
    <row r="233" spans="1:14" s="78" customFormat="1" x14ac:dyDescent="0.25">
      <c r="A233" s="86" t="s">
        <v>102</v>
      </c>
      <c r="B233" s="44"/>
      <c r="C233" s="44"/>
      <c r="D233" s="44" t="s">
        <v>103</v>
      </c>
      <c r="E233" s="44"/>
      <c r="J233" s="76" t="s">
        <v>95</v>
      </c>
      <c r="K233" s="76"/>
      <c r="L233" s="76"/>
      <c r="M233" s="77" t="s">
        <v>96</v>
      </c>
      <c r="N233" s="77"/>
    </row>
    <row r="234" spans="1:14" s="78" customFormat="1" x14ac:dyDescent="0.25">
      <c r="A234" s="86" t="s">
        <v>104</v>
      </c>
      <c r="B234" s="44"/>
      <c r="C234" s="44"/>
      <c r="D234" s="44" t="s">
        <v>105</v>
      </c>
      <c r="E234" s="44"/>
      <c r="J234" s="76" t="s">
        <v>97</v>
      </c>
      <c r="K234" s="76"/>
      <c r="L234" s="76"/>
      <c r="M234" s="77" t="s">
        <v>98</v>
      </c>
      <c r="N234" s="77"/>
    </row>
    <row r="235" spans="1:14" s="78" customFormat="1" x14ac:dyDescent="0.25">
      <c r="A235" s="87"/>
      <c r="B235" s="44"/>
      <c r="C235" s="44"/>
      <c r="D235" s="44" t="s">
        <v>106</v>
      </c>
      <c r="E235" s="44"/>
    </row>
    <row r="236" spans="1:14" s="78" customFormat="1" x14ac:dyDescent="0.25">
      <c r="B236" s="87"/>
      <c r="C236" s="44"/>
      <c r="D236" s="44"/>
      <c r="E236" s="44"/>
      <c r="F236" s="44"/>
    </row>
    <row r="237" spans="1:14" s="78" customFormat="1" x14ac:dyDescent="0.25">
      <c r="B237" s="87"/>
      <c r="C237" s="44"/>
      <c r="D237" s="44"/>
      <c r="E237" s="44"/>
      <c r="F237" s="44"/>
    </row>
    <row r="238" spans="1:14" s="78" customFormat="1" x14ac:dyDescent="0.25">
      <c r="B238" s="87"/>
      <c r="C238" s="44"/>
      <c r="D238" s="44"/>
      <c r="E238" s="44"/>
      <c r="F238" s="44"/>
    </row>
    <row r="239" spans="1:14" s="78" customFormat="1" x14ac:dyDescent="0.25">
      <c r="B239" s="87"/>
      <c r="C239" s="44"/>
      <c r="D239" s="44"/>
      <c r="E239" s="44"/>
      <c r="F239" s="44"/>
    </row>
    <row r="240" spans="1:14" s="78" customFormat="1" x14ac:dyDescent="0.25">
      <c r="B240" s="87"/>
      <c r="C240" s="44"/>
      <c r="D240" s="44"/>
      <c r="E240" s="44"/>
      <c r="F240" s="44"/>
    </row>
    <row r="241" spans="2:6" s="78" customFormat="1" x14ac:dyDescent="0.25">
      <c r="B241" s="87"/>
      <c r="C241" s="44"/>
      <c r="D241" s="44"/>
      <c r="E241" s="44"/>
      <c r="F241" s="44"/>
    </row>
    <row r="242" spans="2:6" s="78" customFormat="1" x14ac:dyDescent="0.25">
      <c r="B242" s="87"/>
      <c r="C242" s="44"/>
      <c r="D242" s="44"/>
      <c r="E242" s="44"/>
      <c r="F242" s="44"/>
    </row>
    <row r="243" spans="2:6" s="78" customFormat="1" x14ac:dyDescent="0.25">
      <c r="B243" s="87"/>
      <c r="C243" s="44"/>
      <c r="D243" s="44"/>
      <c r="E243" s="44"/>
      <c r="F243" s="44"/>
    </row>
    <row r="244" spans="2:6" s="78" customFormat="1" x14ac:dyDescent="0.25">
      <c r="B244" s="87"/>
      <c r="C244" s="44"/>
      <c r="D244" s="44"/>
      <c r="E244" s="44"/>
      <c r="F244" s="44"/>
    </row>
    <row r="245" spans="2:6" s="78" customFormat="1" x14ac:dyDescent="0.25">
      <c r="B245" s="87"/>
      <c r="C245" s="44"/>
      <c r="D245" s="44"/>
      <c r="E245" s="44"/>
      <c r="F245" s="44"/>
    </row>
    <row r="246" spans="2:6" s="78" customFormat="1" x14ac:dyDescent="0.25">
      <c r="B246" s="87"/>
      <c r="C246" s="44"/>
      <c r="D246" s="44"/>
      <c r="E246" s="44"/>
      <c r="F246" s="44"/>
    </row>
    <row r="247" spans="2:6" s="78" customFormat="1" x14ac:dyDescent="0.25">
      <c r="B247" s="87"/>
      <c r="C247" s="44"/>
      <c r="D247" s="44"/>
      <c r="E247" s="44"/>
      <c r="F247" s="44"/>
    </row>
    <row r="248" spans="2:6" s="78" customFormat="1" x14ac:dyDescent="0.25">
      <c r="B248" s="87"/>
      <c r="C248" s="44"/>
      <c r="D248" s="44"/>
      <c r="E248" s="44"/>
      <c r="F248" s="44"/>
    </row>
    <row r="249" spans="2:6" s="78" customFormat="1" x14ac:dyDescent="0.25">
      <c r="B249" s="87"/>
      <c r="C249" s="44"/>
      <c r="D249" s="44"/>
      <c r="E249" s="44"/>
      <c r="F249" s="44"/>
    </row>
    <row r="250" spans="2:6" s="78" customFormat="1" x14ac:dyDescent="0.25">
      <c r="B250" s="87"/>
      <c r="C250" s="87" t="s">
        <v>107</v>
      </c>
      <c r="D250" s="44"/>
      <c r="E250" s="44"/>
      <c r="F250" s="44"/>
    </row>
    <row r="251" spans="2:6" s="78" customFormat="1" x14ac:dyDescent="0.25">
      <c r="B251" s="87"/>
      <c r="C251" s="87"/>
      <c r="D251" s="44"/>
      <c r="E251" s="44"/>
      <c r="F251" s="44"/>
    </row>
    <row r="252" spans="2:6" s="78" customFormat="1" x14ac:dyDescent="0.25">
      <c r="B252" s="87"/>
      <c r="C252" s="44"/>
      <c r="D252" s="44"/>
      <c r="E252" s="44"/>
      <c r="F252" s="44"/>
    </row>
    <row r="253" spans="2:6" s="78" customFormat="1" x14ac:dyDescent="0.25">
      <c r="B253" s="87"/>
      <c r="C253" s="44"/>
      <c r="D253" s="44"/>
      <c r="E253" s="44"/>
      <c r="F253" s="44"/>
    </row>
    <row r="254" spans="2:6" s="78" customFormat="1" x14ac:dyDescent="0.25">
      <c r="B254" s="87"/>
      <c r="C254" s="44"/>
      <c r="D254" s="44"/>
      <c r="E254" s="44"/>
      <c r="F254" s="44"/>
    </row>
    <row r="255" spans="2:6" s="78" customFormat="1" x14ac:dyDescent="0.25">
      <c r="B255" s="87"/>
      <c r="C255" s="44"/>
      <c r="D255" s="44"/>
      <c r="E255" s="44"/>
      <c r="F255" s="44"/>
    </row>
    <row r="256" spans="2:6" s="78" customFormat="1" x14ac:dyDescent="0.25">
      <c r="B256" s="87"/>
      <c r="C256" s="44"/>
      <c r="D256" s="44"/>
      <c r="E256" s="44"/>
      <c r="F256" s="44"/>
    </row>
    <row r="257" spans="1:6" s="78" customFormat="1" ht="15.75" x14ac:dyDescent="0.25">
      <c r="A257" s="88" t="s">
        <v>108</v>
      </c>
      <c r="B257" s="88"/>
      <c r="C257" s="88"/>
      <c r="D257" s="88"/>
      <c r="E257" s="88"/>
      <c r="F257" s="88"/>
    </row>
    <row r="258" spans="1:6" s="78" customFormat="1" ht="15.75" x14ac:dyDescent="0.25">
      <c r="A258" s="88" t="s">
        <v>1</v>
      </c>
      <c r="B258" s="88"/>
      <c r="C258" s="88" t="s">
        <v>2</v>
      </c>
      <c r="D258" s="44"/>
      <c r="E258" s="44"/>
    </row>
    <row r="259" spans="1:6" s="78" customFormat="1" ht="15.75" x14ac:dyDescent="0.25">
      <c r="A259" s="88" t="s">
        <v>3</v>
      </c>
      <c r="B259" s="88"/>
      <c r="C259" s="88"/>
      <c r="D259" s="88"/>
      <c r="E259" s="88"/>
      <c r="F259" s="88"/>
    </row>
    <row r="260" spans="1:6" s="78" customFormat="1" ht="15.75" x14ac:dyDescent="0.25">
      <c r="A260" s="3" t="s">
        <v>4</v>
      </c>
      <c r="B260" s="3"/>
      <c r="C260" s="3"/>
      <c r="D260" s="3"/>
      <c r="E260" s="3"/>
      <c r="F260" s="3"/>
    </row>
    <row r="261" spans="1:6" s="78" customFormat="1" ht="15.75" x14ac:dyDescent="0.25">
      <c r="A261" s="88"/>
      <c r="B261" s="89"/>
      <c r="C261" s="88"/>
      <c r="D261" s="90"/>
      <c r="E261" s="90"/>
      <c r="F261" s="88" t="s">
        <v>5</v>
      </c>
    </row>
    <row r="262" spans="1:6" s="78" customFormat="1" x14ac:dyDescent="0.25">
      <c r="A262" s="91" t="s">
        <v>6</v>
      </c>
      <c r="B262" s="91" t="s">
        <v>7</v>
      </c>
      <c r="C262" s="80" t="s">
        <v>8</v>
      </c>
      <c r="D262" s="81" t="s">
        <v>109</v>
      </c>
      <c r="E262" s="81" t="s">
        <v>101</v>
      </c>
      <c r="F262" s="81" t="s">
        <v>100</v>
      </c>
    </row>
    <row r="263" spans="1:6" s="78" customFormat="1" x14ac:dyDescent="0.25">
      <c r="A263" s="92"/>
      <c r="B263" s="92"/>
      <c r="C263" s="83"/>
      <c r="D263" s="84"/>
      <c r="E263" s="84"/>
      <c r="F263" s="84"/>
    </row>
    <row r="264" spans="1:6" s="78" customFormat="1" ht="25.5" x14ac:dyDescent="0.25">
      <c r="A264" s="10">
        <v>1</v>
      </c>
      <c r="B264" s="11" t="s">
        <v>12</v>
      </c>
      <c r="C264" s="12" t="s">
        <v>13</v>
      </c>
      <c r="D264" s="13">
        <v>200</v>
      </c>
      <c r="E264" s="14"/>
      <c r="F264" s="15">
        <f t="shared" ref="F264:F269" si="10">D264+E264</f>
        <v>200</v>
      </c>
    </row>
    <row r="265" spans="1:6" s="78" customFormat="1" x14ac:dyDescent="0.25">
      <c r="A265" s="10">
        <v>2</v>
      </c>
      <c r="B265" s="16" t="s">
        <v>14</v>
      </c>
      <c r="C265" s="17" t="s">
        <v>15</v>
      </c>
      <c r="D265" s="13">
        <v>50</v>
      </c>
      <c r="E265" s="14"/>
      <c r="F265" s="15">
        <f t="shared" si="10"/>
        <v>50</v>
      </c>
    </row>
    <row r="266" spans="1:6" s="78" customFormat="1" x14ac:dyDescent="0.25">
      <c r="A266" s="10">
        <v>3</v>
      </c>
      <c r="B266" s="16" t="s">
        <v>16</v>
      </c>
      <c r="C266" s="18" t="s">
        <v>17</v>
      </c>
      <c r="D266" s="13">
        <v>5</v>
      </c>
      <c r="E266" s="19"/>
      <c r="F266" s="20">
        <f t="shared" si="10"/>
        <v>5</v>
      </c>
    </row>
    <row r="267" spans="1:6" s="78" customFormat="1" x14ac:dyDescent="0.25">
      <c r="A267" s="10">
        <v>4</v>
      </c>
      <c r="B267" s="16" t="s">
        <v>18</v>
      </c>
      <c r="C267" s="21" t="s">
        <v>19</v>
      </c>
      <c r="D267" s="13">
        <v>5</v>
      </c>
      <c r="E267" s="19"/>
      <c r="F267" s="20">
        <f t="shared" si="10"/>
        <v>5</v>
      </c>
    </row>
    <row r="268" spans="1:6" s="78" customFormat="1" ht="25.5" x14ac:dyDescent="0.25">
      <c r="A268" s="10">
        <v>5</v>
      </c>
      <c r="B268" s="16" t="s">
        <v>20</v>
      </c>
      <c r="C268" s="22" t="s">
        <v>21</v>
      </c>
      <c r="D268" s="13">
        <v>593.03</v>
      </c>
      <c r="E268" s="23"/>
      <c r="F268" s="20">
        <f t="shared" si="10"/>
        <v>593.03</v>
      </c>
    </row>
    <row r="269" spans="1:6" s="78" customFormat="1" ht="38.25" x14ac:dyDescent="0.25">
      <c r="A269" s="10">
        <v>6</v>
      </c>
      <c r="B269" s="16" t="s">
        <v>20</v>
      </c>
      <c r="C269" s="22" t="s">
        <v>22</v>
      </c>
      <c r="D269" s="13">
        <v>25</v>
      </c>
      <c r="E269" s="23"/>
      <c r="F269" s="20">
        <f t="shared" si="10"/>
        <v>25</v>
      </c>
    </row>
    <row r="270" spans="1:6" s="78" customFormat="1" x14ac:dyDescent="0.25">
      <c r="A270" s="24">
        <v>7</v>
      </c>
      <c r="B270" s="16" t="s">
        <v>23</v>
      </c>
      <c r="C270" s="25" t="s">
        <v>24</v>
      </c>
      <c r="D270" s="13">
        <v>2046.4</v>
      </c>
      <c r="E270" s="14"/>
      <c r="F270" s="20">
        <f>SUM(D270:E270)</f>
        <v>2046.4</v>
      </c>
    </row>
    <row r="271" spans="1:6" s="78" customFormat="1" x14ac:dyDescent="0.25">
      <c r="A271" s="26"/>
      <c r="B271" s="16" t="s">
        <v>25</v>
      </c>
      <c r="C271" s="27"/>
      <c r="D271" s="13">
        <v>46.26</v>
      </c>
      <c r="E271" s="28"/>
      <c r="F271" s="20">
        <f>SUM(D271:E271)</f>
        <v>46.26</v>
      </c>
    </row>
    <row r="272" spans="1:6" s="78" customFormat="1" x14ac:dyDescent="0.25">
      <c r="A272" s="24">
        <v>8</v>
      </c>
      <c r="B272" s="16" t="s">
        <v>26</v>
      </c>
      <c r="C272" s="25" t="s">
        <v>27</v>
      </c>
      <c r="D272" s="13">
        <v>873.95</v>
      </c>
      <c r="E272" s="19"/>
      <c r="F272" s="20">
        <f t="shared" ref="F272:F278" si="11">D272+E272</f>
        <v>873.95</v>
      </c>
    </row>
    <row r="273" spans="1:6" s="78" customFormat="1" x14ac:dyDescent="0.25">
      <c r="A273" s="26"/>
      <c r="B273" s="16" t="s">
        <v>28</v>
      </c>
      <c r="C273" s="27"/>
      <c r="D273" s="13">
        <v>15</v>
      </c>
      <c r="E273" s="19"/>
      <c r="F273" s="20">
        <f t="shared" si="11"/>
        <v>15</v>
      </c>
    </row>
    <row r="274" spans="1:6" s="78" customFormat="1" ht="38.25" x14ac:dyDescent="0.25">
      <c r="A274" s="10">
        <v>9</v>
      </c>
      <c r="B274" s="16" t="s">
        <v>29</v>
      </c>
      <c r="C274" s="93" t="s">
        <v>110</v>
      </c>
      <c r="D274" s="13">
        <v>5</v>
      </c>
      <c r="E274" s="19"/>
      <c r="F274" s="20">
        <f t="shared" si="11"/>
        <v>5</v>
      </c>
    </row>
    <row r="275" spans="1:6" s="78" customFormat="1" x14ac:dyDescent="0.25">
      <c r="A275" s="24">
        <v>10</v>
      </c>
      <c r="B275" s="16" t="s">
        <v>31</v>
      </c>
      <c r="C275" s="25" t="s">
        <v>111</v>
      </c>
      <c r="D275" s="13">
        <v>371.85</v>
      </c>
      <c r="E275" s="19"/>
      <c r="F275" s="20">
        <f t="shared" si="11"/>
        <v>371.85</v>
      </c>
    </row>
    <row r="276" spans="1:6" s="78" customFormat="1" x14ac:dyDescent="0.25">
      <c r="A276" s="26"/>
      <c r="B276" s="16" t="s">
        <v>33</v>
      </c>
      <c r="C276" s="27"/>
      <c r="D276" s="13">
        <v>37</v>
      </c>
      <c r="E276" s="19"/>
      <c r="F276" s="20">
        <f t="shared" si="11"/>
        <v>37</v>
      </c>
    </row>
    <row r="277" spans="1:6" s="78" customFormat="1" x14ac:dyDescent="0.25">
      <c r="A277" s="10">
        <v>11</v>
      </c>
      <c r="B277" s="16" t="s">
        <v>34</v>
      </c>
      <c r="C277" s="17" t="s">
        <v>35</v>
      </c>
      <c r="D277" s="13">
        <v>5</v>
      </c>
      <c r="E277" s="19"/>
      <c r="F277" s="20">
        <f t="shared" si="11"/>
        <v>5</v>
      </c>
    </row>
    <row r="278" spans="1:6" s="78" customFormat="1" x14ac:dyDescent="0.25">
      <c r="A278" s="10">
        <v>12</v>
      </c>
      <c r="B278" s="16" t="s">
        <v>36</v>
      </c>
      <c r="C278" s="17" t="s">
        <v>37</v>
      </c>
      <c r="D278" s="13">
        <v>250</v>
      </c>
      <c r="E278" s="19"/>
      <c r="F278" s="20">
        <f t="shared" si="11"/>
        <v>250</v>
      </c>
    </row>
    <row r="279" spans="1:6" s="78" customFormat="1" x14ac:dyDescent="0.25">
      <c r="A279" s="10">
        <v>13</v>
      </c>
      <c r="B279" s="16" t="s">
        <v>38</v>
      </c>
      <c r="C279" s="17" t="s">
        <v>39</v>
      </c>
      <c r="D279" s="19">
        <v>60</v>
      </c>
      <c r="E279" s="19"/>
      <c r="F279" s="20">
        <f>SUM(D279:E279)</f>
        <v>60</v>
      </c>
    </row>
    <row r="280" spans="1:6" s="78" customFormat="1" ht="25.5" x14ac:dyDescent="0.25">
      <c r="A280" s="10">
        <v>14</v>
      </c>
      <c r="B280" s="16" t="s">
        <v>40</v>
      </c>
      <c r="C280" s="22" t="s">
        <v>41</v>
      </c>
      <c r="D280" s="19">
        <v>220.98</v>
      </c>
      <c r="E280" s="19">
        <v>11.25</v>
      </c>
      <c r="F280" s="20">
        <f>SUM(D280:E280)</f>
        <v>232.23</v>
      </c>
    </row>
    <row r="281" spans="1:6" s="78" customFormat="1" x14ac:dyDescent="0.25">
      <c r="A281" s="24">
        <v>15</v>
      </c>
      <c r="B281" s="16" t="s">
        <v>42</v>
      </c>
      <c r="C281" s="30" t="s">
        <v>112</v>
      </c>
      <c r="D281" s="19">
        <v>5209.43</v>
      </c>
      <c r="E281" s="19"/>
      <c r="F281" s="20">
        <f t="shared" ref="F281:F287" si="12">D281+E281</f>
        <v>5209.43</v>
      </c>
    </row>
    <row r="282" spans="1:6" s="78" customFormat="1" x14ac:dyDescent="0.25">
      <c r="A282" s="26"/>
      <c r="B282" s="16" t="s">
        <v>28</v>
      </c>
      <c r="C282" s="31"/>
      <c r="D282" s="19">
        <v>123.8</v>
      </c>
      <c r="E282" s="19"/>
      <c r="F282" s="20">
        <f t="shared" si="12"/>
        <v>123.8</v>
      </c>
    </row>
    <row r="283" spans="1:6" s="78" customFormat="1" ht="24" x14ac:dyDescent="0.25">
      <c r="A283" s="32">
        <v>16</v>
      </c>
      <c r="B283" s="16" t="s">
        <v>28</v>
      </c>
      <c r="C283" s="94" t="s">
        <v>44</v>
      </c>
      <c r="D283" s="19">
        <v>7</v>
      </c>
      <c r="E283" s="19"/>
      <c r="F283" s="20">
        <f t="shared" si="12"/>
        <v>7</v>
      </c>
    </row>
    <row r="284" spans="1:6" s="78" customFormat="1" ht="24" x14ac:dyDescent="0.25">
      <c r="A284" s="10">
        <v>17</v>
      </c>
      <c r="B284" s="16" t="s">
        <v>45</v>
      </c>
      <c r="C284" s="34" t="s">
        <v>113</v>
      </c>
      <c r="D284" s="19">
        <v>200</v>
      </c>
      <c r="E284" s="19"/>
      <c r="F284" s="20">
        <f t="shared" si="12"/>
        <v>200</v>
      </c>
    </row>
    <row r="285" spans="1:6" s="78" customFormat="1" x14ac:dyDescent="0.25">
      <c r="A285" s="10">
        <v>18</v>
      </c>
      <c r="B285" s="16" t="s">
        <v>47</v>
      </c>
      <c r="C285" s="22" t="s">
        <v>48</v>
      </c>
      <c r="D285" s="19">
        <v>765.59</v>
      </c>
      <c r="E285" s="19"/>
      <c r="F285" s="20">
        <f t="shared" si="12"/>
        <v>765.59</v>
      </c>
    </row>
    <row r="286" spans="1:6" s="78" customFormat="1" ht="25.5" x14ac:dyDescent="0.25">
      <c r="A286" s="10">
        <v>19</v>
      </c>
      <c r="B286" s="16" t="s">
        <v>47</v>
      </c>
      <c r="C286" s="17" t="s">
        <v>49</v>
      </c>
      <c r="D286" s="19">
        <v>880</v>
      </c>
      <c r="E286" s="19"/>
      <c r="F286" s="19">
        <f t="shared" si="12"/>
        <v>880</v>
      </c>
    </row>
    <row r="287" spans="1:6" s="78" customFormat="1" ht="25.5" x14ac:dyDescent="0.25">
      <c r="A287" s="10">
        <v>20</v>
      </c>
      <c r="B287" s="16" t="s">
        <v>50</v>
      </c>
      <c r="C287" s="12" t="s">
        <v>51</v>
      </c>
      <c r="D287" s="19">
        <v>250</v>
      </c>
      <c r="E287" s="19"/>
      <c r="F287" s="19">
        <f t="shared" si="12"/>
        <v>250</v>
      </c>
    </row>
    <row r="288" spans="1:6" s="78" customFormat="1" x14ac:dyDescent="0.25">
      <c r="A288" s="10"/>
      <c r="B288" s="35"/>
      <c r="C288" s="21"/>
      <c r="D288" s="36"/>
      <c r="E288" s="36"/>
      <c r="F288" s="36"/>
    </row>
    <row r="289" spans="1:6" s="78" customFormat="1" x14ac:dyDescent="0.25">
      <c r="A289" s="37"/>
      <c r="B289" s="37" t="s">
        <v>52</v>
      </c>
      <c r="C289" s="37"/>
      <c r="D289" s="38">
        <f>SUM(D264:D287)</f>
        <v>12245.29</v>
      </c>
      <c r="E289" s="38">
        <f>SUM(E264:E288)</f>
        <v>11.25</v>
      </c>
      <c r="F289" s="38">
        <f>SUM(F264:F287)</f>
        <v>12256.54</v>
      </c>
    </row>
    <row r="290" spans="1:6" s="78" customFormat="1" x14ac:dyDescent="0.25">
      <c r="A290" s="39"/>
      <c r="B290" s="39"/>
      <c r="C290" s="39"/>
      <c r="D290" s="40"/>
      <c r="E290" s="40"/>
      <c r="F290" s="40"/>
    </row>
    <row r="291" spans="1:6" s="78" customFormat="1" x14ac:dyDescent="0.25">
      <c r="A291" s="39"/>
      <c r="B291" s="39"/>
      <c r="C291" s="39"/>
      <c r="D291" s="40"/>
      <c r="E291" s="40"/>
      <c r="F291" s="40"/>
    </row>
    <row r="292" spans="1:6" s="78" customFormat="1" x14ac:dyDescent="0.25">
      <c r="A292" s="39"/>
      <c r="B292" s="39"/>
      <c r="C292" s="39"/>
      <c r="D292" s="40"/>
      <c r="E292" s="40"/>
      <c r="F292" s="40"/>
    </row>
    <row r="293" spans="1:6" s="78" customFormat="1" x14ac:dyDescent="0.25">
      <c r="A293" s="39"/>
      <c r="B293" s="39"/>
      <c r="C293" s="39"/>
      <c r="D293" s="40"/>
      <c r="E293" s="40"/>
      <c r="F293" s="40"/>
    </row>
    <row r="294" spans="1:6" s="78" customFormat="1" x14ac:dyDescent="0.25">
      <c r="A294" s="39"/>
      <c r="B294" s="39"/>
      <c r="C294" s="39"/>
      <c r="D294" s="40"/>
      <c r="E294" s="40"/>
      <c r="F294" s="40"/>
    </row>
    <row r="295" spans="1:6" s="78" customFormat="1" x14ac:dyDescent="0.25">
      <c r="A295" s="39"/>
      <c r="B295" s="39"/>
      <c r="C295" s="39"/>
      <c r="D295" s="40"/>
      <c r="E295" s="40"/>
      <c r="F295" s="40"/>
    </row>
    <row r="296" spans="1:6" s="78" customFormat="1" x14ac:dyDescent="0.25">
      <c r="A296" s="39"/>
      <c r="B296" s="39"/>
      <c r="C296" s="39"/>
      <c r="D296" s="40"/>
      <c r="E296" s="40"/>
      <c r="F296" s="40"/>
    </row>
    <row r="297" spans="1:6" s="78" customFormat="1" x14ac:dyDescent="0.25">
      <c r="A297" s="39"/>
      <c r="B297" s="39"/>
      <c r="C297" s="39"/>
      <c r="D297" s="40"/>
      <c r="E297" s="40"/>
      <c r="F297" s="40"/>
    </row>
    <row r="298" spans="1:6" s="78" customFormat="1" x14ac:dyDescent="0.25">
      <c r="A298" s="39"/>
      <c r="B298" s="39"/>
      <c r="C298" s="39"/>
      <c r="D298" s="40"/>
      <c r="E298" s="40"/>
      <c r="F298" s="40"/>
    </row>
    <row r="299" spans="1:6" s="78" customFormat="1" x14ac:dyDescent="0.25">
      <c r="A299" s="39"/>
      <c r="B299" s="39"/>
      <c r="C299" s="39"/>
      <c r="D299" s="40"/>
      <c r="E299" s="40"/>
      <c r="F299" s="40"/>
    </row>
    <row r="300" spans="1:6" s="78" customFormat="1" x14ac:dyDescent="0.25">
      <c r="A300" s="39"/>
      <c r="B300" s="39"/>
      <c r="C300" s="39"/>
      <c r="D300" s="40"/>
      <c r="E300" s="40"/>
      <c r="F300" s="40"/>
    </row>
    <row r="301" spans="1:6" s="78" customFormat="1" x14ac:dyDescent="0.25">
      <c r="A301" s="39"/>
      <c r="B301" s="39"/>
      <c r="C301" s="39"/>
      <c r="D301" s="40"/>
      <c r="E301" s="40"/>
      <c r="F301" s="40"/>
    </row>
    <row r="302" spans="1:6" s="78" customFormat="1" x14ac:dyDescent="0.25">
      <c r="A302" s="39"/>
      <c r="B302" s="39"/>
      <c r="C302" s="39"/>
      <c r="D302" s="40"/>
      <c r="E302" s="40"/>
      <c r="F302" s="40"/>
    </row>
    <row r="303" spans="1:6" s="78" customFormat="1" x14ac:dyDescent="0.25">
      <c r="A303" s="39"/>
      <c r="B303" s="39"/>
      <c r="C303" s="39"/>
      <c r="D303" s="40"/>
      <c r="E303" s="40"/>
      <c r="F303" s="40"/>
    </row>
    <row r="304" spans="1:6" s="78" customFormat="1" x14ac:dyDescent="0.25">
      <c r="A304" s="39"/>
      <c r="B304" s="39"/>
      <c r="C304" s="39"/>
      <c r="D304" s="40"/>
      <c r="E304" s="40"/>
      <c r="F304" s="40"/>
    </row>
    <row r="305" spans="1:6" s="78" customFormat="1" x14ac:dyDescent="0.25">
      <c r="A305" s="39"/>
      <c r="B305" s="39"/>
      <c r="C305" s="39"/>
      <c r="D305" s="40"/>
      <c r="E305" s="40"/>
      <c r="F305" s="40"/>
    </row>
    <row r="306" spans="1:6" s="78" customFormat="1" x14ac:dyDescent="0.25">
      <c r="A306" s="39"/>
      <c r="B306" s="39"/>
      <c r="C306" s="39"/>
      <c r="D306" s="40"/>
      <c r="E306" s="40"/>
      <c r="F306" s="40"/>
    </row>
    <row r="307" spans="1:6" s="78" customFormat="1" x14ac:dyDescent="0.25">
      <c r="A307" s="39"/>
      <c r="B307" s="39"/>
      <c r="C307" s="39"/>
      <c r="D307" s="40"/>
      <c r="E307" s="40"/>
      <c r="F307" s="40"/>
    </row>
    <row r="308" spans="1:6" s="78" customFormat="1" x14ac:dyDescent="0.25">
      <c r="A308" s="39"/>
      <c r="B308" s="39"/>
      <c r="C308" s="39"/>
      <c r="D308" s="40"/>
      <c r="E308" s="40"/>
      <c r="F308" s="40"/>
    </row>
    <row r="309" spans="1:6" s="78" customFormat="1" x14ac:dyDescent="0.25">
      <c r="A309" s="39"/>
      <c r="B309" s="39"/>
      <c r="C309" s="39"/>
      <c r="D309" s="40"/>
      <c r="E309" s="40"/>
      <c r="F309" s="40"/>
    </row>
    <row r="310" spans="1:6" s="78" customFormat="1" x14ac:dyDescent="0.25">
      <c r="A310" s="39"/>
      <c r="B310" s="39"/>
      <c r="C310" s="39"/>
      <c r="D310" s="40"/>
      <c r="E310" s="40"/>
      <c r="F310" s="40"/>
    </row>
    <row r="311" spans="1:6" s="78" customFormat="1" x14ac:dyDescent="0.25">
      <c r="A311" s="41" t="s">
        <v>53</v>
      </c>
      <c r="B311" s="41"/>
      <c r="C311" s="41"/>
      <c r="D311" s="41"/>
      <c r="E311" s="41"/>
      <c r="F311" s="41"/>
    </row>
    <row r="312" spans="1:6" s="78" customFormat="1" x14ac:dyDescent="0.25">
      <c r="A312" s="42"/>
      <c r="B312" s="42"/>
      <c r="C312" s="42"/>
      <c r="D312" s="42"/>
      <c r="E312" s="42"/>
      <c r="F312" s="42"/>
    </row>
    <row r="313" spans="1:6" s="78" customFormat="1" x14ac:dyDescent="0.25">
      <c r="A313" s="39"/>
      <c r="B313" s="39"/>
      <c r="C313" s="39"/>
      <c r="D313" s="40"/>
      <c r="E313" s="40"/>
      <c r="F313" s="40"/>
    </row>
    <row r="314" spans="1:6" s="78" customFormat="1" x14ac:dyDescent="0.25">
      <c r="A314" s="43" t="s">
        <v>54</v>
      </c>
      <c r="B314" s="43"/>
      <c r="C314" s="43"/>
      <c r="D314" s="43"/>
      <c r="E314" s="43"/>
      <c r="F314" s="43"/>
    </row>
    <row r="315" spans="1:6" s="78" customFormat="1" x14ac:dyDescent="0.25">
      <c r="A315" s="44"/>
      <c r="B315" s="44"/>
      <c r="C315" s="44"/>
      <c r="D315" s="44"/>
      <c r="E315" s="44"/>
      <c r="F315" s="44" t="s">
        <v>5</v>
      </c>
    </row>
    <row r="316" spans="1:6" s="78" customFormat="1" ht="36" x14ac:dyDescent="0.25">
      <c r="A316" s="45" t="s">
        <v>55</v>
      </c>
      <c r="B316" s="45" t="s">
        <v>7</v>
      </c>
      <c r="C316" s="45" t="s">
        <v>8</v>
      </c>
      <c r="D316" s="8" t="s">
        <v>109</v>
      </c>
      <c r="E316" s="9" t="s">
        <v>10</v>
      </c>
      <c r="F316" s="8" t="s">
        <v>100</v>
      </c>
    </row>
    <row r="317" spans="1:6" s="78" customFormat="1" x14ac:dyDescent="0.25">
      <c r="A317" s="46" t="s">
        <v>56</v>
      </c>
      <c r="B317" s="46" t="s">
        <v>57</v>
      </c>
      <c r="C317" s="46" t="s">
        <v>58</v>
      </c>
      <c r="D317" s="47">
        <f>D318</f>
        <v>12</v>
      </c>
      <c r="E317" s="47">
        <f>E318</f>
        <v>0</v>
      </c>
      <c r="F317" s="47">
        <f>F318</f>
        <v>12</v>
      </c>
    </row>
    <row r="318" spans="1:6" s="78" customFormat="1" ht="25.5" x14ac:dyDescent="0.25">
      <c r="A318" s="48"/>
      <c r="B318" s="48"/>
      <c r="C318" s="48" t="s">
        <v>59</v>
      </c>
      <c r="D318" s="49">
        <v>12</v>
      </c>
      <c r="E318" s="49"/>
      <c r="F318" s="49">
        <f>D318+E318</f>
        <v>12</v>
      </c>
    </row>
    <row r="319" spans="1:6" s="78" customFormat="1" x14ac:dyDescent="0.25">
      <c r="A319" s="46" t="s">
        <v>60</v>
      </c>
      <c r="B319" s="46" t="s">
        <v>34</v>
      </c>
      <c r="C319" s="46" t="s">
        <v>61</v>
      </c>
      <c r="D319" s="47">
        <f>D320</f>
        <v>0</v>
      </c>
      <c r="E319" s="47">
        <f>E321</f>
        <v>1467.75</v>
      </c>
      <c r="F319" s="47">
        <f>D319+E319</f>
        <v>1467.75</v>
      </c>
    </row>
    <row r="320" spans="1:6" s="78" customFormat="1" x14ac:dyDescent="0.25">
      <c r="A320" s="48"/>
      <c r="B320" s="48"/>
      <c r="C320" s="48" t="s">
        <v>62</v>
      </c>
      <c r="D320" s="49">
        <v>0</v>
      </c>
      <c r="E320" s="49"/>
      <c r="F320" s="49">
        <f>SUM(D320:E320)</f>
        <v>0</v>
      </c>
    </row>
    <row r="321" spans="1:6" s="78" customFormat="1" ht="25.5" x14ac:dyDescent="0.25">
      <c r="A321" s="48"/>
      <c r="B321" s="48"/>
      <c r="C321" s="48" t="s">
        <v>63</v>
      </c>
      <c r="D321" s="49">
        <v>0</v>
      </c>
      <c r="E321" s="49">
        <v>1467.75</v>
      </c>
      <c r="F321" s="49">
        <f>SUM(D321:E321)</f>
        <v>1467.75</v>
      </c>
    </row>
    <row r="322" spans="1:6" s="78" customFormat="1" x14ac:dyDescent="0.25">
      <c r="A322" s="50" t="s">
        <v>64</v>
      </c>
      <c r="B322" s="51" t="s">
        <v>65</v>
      </c>
      <c r="C322" s="51" t="s">
        <v>66</v>
      </c>
      <c r="D322" s="52">
        <f>D323+D324+D325+D326+D327+D328+D329+D330+D331+D332+D333+D334+D335+D336+D337+D338+D348+D339+D340+D341+D342</f>
        <v>978.09</v>
      </c>
      <c r="E322" s="52">
        <f>E323+E324+E325+E326+E327+E328+E329+E330+E331+E332+E333+E334+E335+E336+E337+E338+E348+E339+E340+E341+E342+E343+E344+E345+E346+E347</f>
        <v>0</v>
      </c>
      <c r="F322" s="52">
        <f>E322+D322</f>
        <v>978.09</v>
      </c>
    </row>
    <row r="323" spans="1:6" s="78" customFormat="1" x14ac:dyDescent="0.25">
      <c r="A323" s="16">
        <v>1</v>
      </c>
      <c r="B323" s="53"/>
      <c r="C323" s="54" t="s">
        <v>67</v>
      </c>
      <c r="D323" s="55">
        <v>43</v>
      </c>
      <c r="E323" s="56"/>
      <c r="F323" s="56">
        <f t="shared" ref="F323:F348" si="13">D323+E323</f>
        <v>43</v>
      </c>
    </row>
    <row r="324" spans="1:6" s="78" customFormat="1" x14ac:dyDescent="0.25">
      <c r="A324" s="16">
        <v>2</v>
      </c>
      <c r="B324" s="53"/>
      <c r="C324" s="54" t="s">
        <v>68</v>
      </c>
      <c r="D324" s="55">
        <v>177</v>
      </c>
      <c r="E324" s="56">
        <v>2.5</v>
      </c>
      <c r="F324" s="56">
        <f t="shared" si="13"/>
        <v>179.5</v>
      </c>
    </row>
    <row r="325" spans="1:6" s="78" customFormat="1" x14ac:dyDescent="0.25">
      <c r="A325" s="16">
        <v>3</v>
      </c>
      <c r="B325" s="53"/>
      <c r="C325" s="57" t="s">
        <v>69</v>
      </c>
      <c r="D325" s="55">
        <v>107.09</v>
      </c>
      <c r="E325" s="56">
        <v>-42</v>
      </c>
      <c r="F325" s="56">
        <f t="shared" si="13"/>
        <v>65.09</v>
      </c>
    </row>
    <row r="326" spans="1:6" s="78" customFormat="1" x14ac:dyDescent="0.25">
      <c r="A326" s="16">
        <v>4</v>
      </c>
      <c r="B326" s="53"/>
      <c r="C326" s="57" t="s">
        <v>70</v>
      </c>
      <c r="D326" s="55">
        <v>18</v>
      </c>
      <c r="E326" s="58"/>
      <c r="F326" s="56">
        <f t="shared" si="13"/>
        <v>18</v>
      </c>
    </row>
    <row r="327" spans="1:6" s="78" customFormat="1" x14ac:dyDescent="0.25">
      <c r="A327" s="16">
        <v>5</v>
      </c>
      <c r="B327" s="53"/>
      <c r="C327" s="57" t="s">
        <v>71</v>
      </c>
      <c r="D327" s="55">
        <v>80</v>
      </c>
      <c r="E327" s="56">
        <v>-80</v>
      </c>
      <c r="F327" s="56">
        <f t="shared" si="13"/>
        <v>0</v>
      </c>
    </row>
    <row r="328" spans="1:6" s="78" customFormat="1" x14ac:dyDescent="0.25">
      <c r="A328" s="16">
        <v>6</v>
      </c>
      <c r="B328" s="53"/>
      <c r="C328" s="59" t="s">
        <v>72</v>
      </c>
      <c r="D328" s="55">
        <v>60</v>
      </c>
      <c r="E328" s="56"/>
      <c r="F328" s="56">
        <f t="shared" si="13"/>
        <v>60</v>
      </c>
    </row>
    <row r="329" spans="1:6" s="78" customFormat="1" x14ac:dyDescent="0.25">
      <c r="A329" s="16">
        <v>7</v>
      </c>
      <c r="B329" s="53"/>
      <c r="C329" s="59" t="s">
        <v>73</v>
      </c>
      <c r="D329" s="55">
        <v>122.8</v>
      </c>
      <c r="E329" s="56">
        <v>-45</v>
      </c>
      <c r="F329" s="56">
        <f t="shared" si="13"/>
        <v>77.8</v>
      </c>
    </row>
    <row r="330" spans="1:6" s="78" customFormat="1" x14ac:dyDescent="0.25">
      <c r="A330" s="16">
        <f t="shared" ref="A330:A337" si="14">A329+1</f>
        <v>8</v>
      </c>
      <c r="B330" s="53"/>
      <c r="C330" s="59" t="s">
        <v>74</v>
      </c>
      <c r="D330" s="55">
        <v>5</v>
      </c>
      <c r="E330" s="56">
        <v>-2</v>
      </c>
      <c r="F330" s="56">
        <f t="shared" si="13"/>
        <v>3</v>
      </c>
    </row>
    <row r="331" spans="1:6" s="78" customFormat="1" x14ac:dyDescent="0.25">
      <c r="A331" s="16">
        <f t="shared" si="14"/>
        <v>9</v>
      </c>
      <c r="B331" s="53"/>
      <c r="C331" s="59" t="s">
        <v>75</v>
      </c>
      <c r="D331" s="55">
        <v>35</v>
      </c>
      <c r="E331" s="56">
        <v>-35</v>
      </c>
      <c r="F331" s="56">
        <f t="shared" si="13"/>
        <v>0</v>
      </c>
    </row>
    <row r="332" spans="1:6" s="78" customFormat="1" x14ac:dyDescent="0.25">
      <c r="A332" s="16">
        <f t="shared" si="14"/>
        <v>10</v>
      </c>
      <c r="B332" s="53"/>
      <c r="C332" s="59" t="s">
        <v>76</v>
      </c>
      <c r="D332" s="55">
        <v>40</v>
      </c>
      <c r="E332" s="56">
        <v>-2</v>
      </c>
      <c r="F332" s="56">
        <f t="shared" si="13"/>
        <v>38</v>
      </c>
    </row>
    <row r="333" spans="1:6" s="78" customFormat="1" x14ac:dyDescent="0.25">
      <c r="A333" s="16">
        <f t="shared" si="14"/>
        <v>11</v>
      </c>
      <c r="B333" s="53"/>
      <c r="C333" s="59" t="s">
        <v>77</v>
      </c>
      <c r="D333" s="55">
        <v>75</v>
      </c>
      <c r="E333" s="56">
        <v>-5</v>
      </c>
      <c r="F333" s="56">
        <f t="shared" si="13"/>
        <v>70</v>
      </c>
    </row>
    <row r="334" spans="1:6" s="78" customFormat="1" x14ac:dyDescent="0.25">
      <c r="A334" s="16">
        <f t="shared" si="14"/>
        <v>12</v>
      </c>
      <c r="B334" s="53"/>
      <c r="C334" s="59" t="s">
        <v>78</v>
      </c>
      <c r="D334" s="55">
        <v>29</v>
      </c>
      <c r="E334" s="56"/>
      <c r="F334" s="56">
        <f t="shared" si="13"/>
        <v>29</v>
      </c>
    </row>
    <row r="335" spans="1:6" s="78" customFormat="1" x14ac:dyDescent="0.25">
      <c r="A335" s="16">
        <f t="shared" si="14"/>
        <v>13</v>
      </c>
      <c r="B335" s="53"/>
      <c r="C335" s="59" t="s">
        <v>79</v>
      </c>
      <c r="D335" s="55">
        <v>15</v>
      </c>
      <c r="E335" s="56">
        <v>-2</v>
      </c>
      <c r="F335" s="56">
        <f t="shared" si="13"/>
        <v>13</v>
      </c>
    </row>
    <row r="336" spans="1:6" s="78" customFormat="1" x14ac:dyDescent="0.25">
      <c r="A336" s="16">
        <f t="shared" si="14"/>
        <v>14</v>
      </c>
      <c r="B336" s="53"/>
      <c r="C336" s="59" t="s">
        <v>80</v>
      </c>
      <c r="D336" s="55">
        <v>100</v>
      </c>
      <c r="E336" s="56">
        <v>-100</v>
      </c>
      <c r="F336" s="56">
        <f t="shared" si="13"/>
        <v>0</v>
      </c>
    </row>
    <row r="337" spans="1:6" s="78" customFormat="1" x14ac:dyDescent="0.25">
      <c r="A337" s="16">
        <f t="shared" si="14"/>
        <v>15</v>
      </c>
      <c r="B337" s="53"/>
      <c r="C337" s="59" t="s">
        <v>81</v>
      </c>
      <c r="D337" s="55">
        <v>5</v>
      </c>
      <c r="E337" s="56"/>
      <c r="F337" s="56">
        <f t="shared" si="13"/>
        <v>5</v>
      </c>
    </row>
    <row r="338" spans="1:6" s="78" customFormat="1" x14ac:dyDescent="0.25">
      <c r="A338" s="60">
        <v>16</v>
      </c>
      <c r="B338" s="61"/>
      <c r="C338" s="59" t="s">
        <v>82</v>
      </c>
      <c r="D338" s="62">
        <v>18</v>
      </c>
      <c r="E338" s="63"/>
      <c r="F338" s="63">
        <f t="shared" si="13"/>
        <v>18</v>
      </c>
    </row>
    <row r="339" spans="1:6" s="78" customFormat="1" x14ac:dyDescent="0.25">
      <c r="A339" s="60">
        <v>17</v>
      </c>
      <c r="B339" s="61"/>
      <c r="C339" s="59" t="s">
        <v>83</v>
      </c>
      <c r="D339" s="62">
        <v>4.0999999999999996</v>
      </c>
      <c r="E339" s="63"/>
      <c r="F339" s="63">
        <f t="shared" si="13"/>
        <v>4.0999999999999996</v>
      </c>
    </row>
    <row r="340" spans="1:6" s="78" customFormat="1" x14ac:dyDescent="0.25">
      <c r="A340" s="64">
        <v>18</v>
      </c>
      <c r="B340" s="65"/>
      <c r="C340" s="59" t="s">
        <v>84</v>
      </c>
      <c r="D340" s="66">
        <v>4.0999999999999996</v>
      </c>
      <c r="E340" s="66"/>
      <c r="F340" s="63">
        <f t="shared" si="13"/>
        <v>4.0999999999999996</v>
      </c>
    </row>
    <row r="341" spans="1:6" s="78" customFormat="1" x14ac:dyDescent="0.25">
      <c r="A341" s="16">
        <v>19</v>
      </c>
      <c r="B341" s="53"/>
      <c r="C341" s="59" t="s">
        <v>85</v>
      </c>
      <c r="D341" s="55">
        <v>4.5</v>
      </c>
      <c r="E341" s="56">
        <v>0.5</v>
      </c>
      <c r="F341" s="63">
        <f t="shared" si="13"/>
        <v>5</v>
      </c>
    </row>
    <row r="342" spans="1:6" s="78" customFormat="1" x14ac:dyDescent="0.25">
      <c r="A342" s="16">
        <v>20</v>
      </c>
      <c r="B342" s="53"/>
      <c r="C342" s="67" t="s">
        <v>86</v>
      </c>
      <c r="D342" s="55">
        <v>4.5</v>
      </c>
      <c r="E342" s="56">
        <v>0.5</v>
      </c>
      <c r="F342" s="56">
        <f t="shared" si="13"/>
        <v>5</v>
      </c>
    </row>
    <row r="343" spans="1:6" s="78" customFormat="1" x14ac:dyDescent="0.25">
      <c r="A343" s="68">
        <v>21</v>
      </c>
      <c r="B343" s="53"/>
      <c r="C343" s="67" t="s">
        <v>87</v>
      </c>
      <c r="D343" s="69">
        <v>0</v>
      </c>
      <c r="E343" s="70">
        <v>18</v>
      </c>
      <c r="F343" s="56">
        <f t="shared" si="13"/>
        <v>18</v>
      </c>
    </row>
    <row r="344" spans="1:6" s="78" customFormat="1" x14ac:dyDescent="0.25">
      <c r="A344" s="68">
        <v>22</v>
      </c>
      <c r="B344" s="53"/>
      <c r="C344" s="67" t="s">
        <v>88</v>
      </c>
      <c r="D344" s="69">
        <v>0</v>
      </c>
      <c r="E344" s="70">
        <v>7</v>
      </c>
      <c r="F344" s="56">
        <f t="shared" si="13"/>
        <v>7</v>
      </c>
    </row>
    <row r="345" spans="1:6" s="78" customFormat="1" x14ac:dyDescent="0.25">
      <c r="A345" s="68">
        <v>23</v>
      </c>
      <c r="B345" s="53"/>
      <c r="C345" s="67" t="s">
        <v>89</v>
      </c>
      <c r="D345" s="69">
        <v>0</v>
      </c>
      <c r="E345" s="70">
        <v>15</v>
      </c>
      <c r="F345" s="56">
        <f t="shared" si="13"/>
        <v>15</v>
      </c>
    </row>
    <row r="346" spans="1:6" s="78" customFormat="1" x14ac:dyDescent="0.25">
      <c r="A346" s="68">
        <v>24</v>
      </c>
      <c r="B346" s="53"/>
      <c r="C346" s="67" t="s">
        <v>90</v>
      </c>
      <c r="D346" s="69">
        <v>0</v>
      </c>
      <c r="E346" s="70">
        <v>130</v>
      </c>
      <c r="F346" s="56">
        <f t="shared" si="13"/>
        <v>130</v>
      </c>
    </row>
    <row r="347" spans="1:6" s="78" customFormat="1" x14ac:dyDescent="0.25">
      <c r="A347" s="68">
        <v>25</v>
      </c>
      <c r="B347" s="53"/>
      <c r="C347" s="67" t="s">
        <v>91</v>
      </c>
      <c r="D347" s="69">
        <v>0</v>
      </c>
      <c r="E347" s="70">
        <v>73</v>
      </c>
      <c r="F347" s="56">
        <f t="shared" si="13"/>
        <v>73</v>
      </c>
    </row>
    <row r="348" spans="1:6" s="78" customFormat="1" x14ac:dyDescent="0.25">
      <c r="A348" s="68">
        <v>26</v>
      </c>
      <c r="B348" s="71" t="s">
        <v>92</v>
      </c>
      <c r="C348" s="67" t="s">
        <v>93</v>
      </c>
      <c r="D348" s="69">
        <v>31</v>
      </c>
      <c r="E348" s="70">
        <v>66.5</v>
      </c>
      <c r="F348" s="56">
        <f t="shared" si="13"/>
        <v>97.5</v>
      </c>
    </row>
    <row r="349" spans="1:6" s="78" customFormat="1" x14ac:dyDescent="0.25">
      <c r="A349" s="16"/>
      <c r="B349" s="53"/>
      <c r="C349" s="45"/>
      <c r="D349" s="52"/>
      <c r="E349" s="52"/>
      <c r="F349" s="52"/>
    </row>
    <row r="350" spans="1:6" s="78" customFormat="1" x14ac:dyDescent="0.25">
      <c r="A350" s="72"/>
      <c r="B350" s="73" t="s">
        <v>94</v>
      </c>
      <c r="C350" s="74"/>
      <c r="D350" s="75">
        <f>D317+D319+D322</f>
        <v>990.09</v>
      </c>
      <c r="E350" s="75">
        <f>E322+E319+E317</f>
        <v>1467.75</v>
      </c>
      <c r="F350" s="75">
        <f>SUM(D350:E350)</f>
        <v>2457.84</v>
      </c>
    </row>
    <row r="351" spans="1:6" s="78" customFormat="1" x14ac:dyDescent="0.25">
      <c r="A351" s="85"/>
    </row>
    <row r="352" spans="1:6" s="78" customFormat="1" x14ac:dyDescent="0.25">
      <c r="B352" s="86" t="s">
        <v>102</v>
      </c>
      <c r="C352" s="44"/>
      <c r="D352" s="44"/>
      <c r="E352" s="44" t="s">
        <v>103</v>
      </c>
      <c r="F352" s="44"/>
    </row>
    <row r="353" spans="1:6" s="78" customFormat="1" x14ac:dyDescent="0.25">
      <c r="B353" s="86" t="s">
        <v>104</v>
      </c>
      <c r="C353" s="44"/>
      <c r="D353" s="44"/>
      <c r="E353" s="44" t="s">
        <v>105</v>
      </c>
      <c r="F353" s="44"/>
    </row>
    <row r="354" spans="1:6" s="78" customFormat="1" x14ac:dyDescent="0.25">
      <c r="B354" s="87"/>
      <c r="C354" s="44"/>
      <c r="D354" s="44"/>
      <c r="E354" s="44" t="s">
        <v>106</v>
      </c>
      <c r="F354" s="44"/>
    </row>
    <row r="355" spans="1:6" s="78" customFormat="1" x14ac:dyDescent="0.25">
      <c r="A355" s="85"/>
    </row>
    <row r="356" spans="1:6" s="78" customFormat="1" x14ac:dyDescent="0.25">
      <c r="A356" s="85"/>
    </row>
    <row r="357" spans="1:6" s="78" customFormat="1" x14ac:dyDescent="0.25">
      <c r="A357" s="85"/>
    </row>
    <row r="358" spans="1:6" s="78" customFormat="1" x14ac:dyDescent="0.25">
      <c r="A358" s="85"/>
    </row>
    <row r="359" spans="1:6" s="78" customFormat="1" x14ac:dyDescent="0.25">
      <c r="A359" s="85"/>
    </row>
    <row r="360" spans="1:6" s="78" customFormat="1" x14ac:dyDescent="0.25">
      <c r="A360" s="85"/>
    </row>
    <row r="361" spans="1:6" s="78" customFormat="1" x14ac:dyDescent="0.25">
      <c r="A361" s="85"/>
    </row>
    <row r="362" spans="1:6" s="78" customFormat="1" x14ac:dyDescent="0.25">
      <c r="A362" s="85"/>
    </row>
    <row r="363" spans="1:6" s="78" customFormat="1" x14ac:dyDescent="0.25">
      <c r="A363" s="85"/>
    </row>
    <row r="364" spans="1:6" s="78" customFormat="1" x14ac:dyDescent="0.25">
      <c r="A364" s="85"/>
    </row>
    <row r="365" spans="1:6" s="78" customFormat="1" x14ac:dyDescent="0.25">
      <c r="A365" s="85"/>
    </row>
    <row r="366" spans="1:6" s="78" customFormat="1" x14ac:dyDescent="0.25">
      <c r="A366" s="85"/>
    </row>
    <row r="367" spans="1:6" s="78" customFormat="1" x14ac:dyDescent="0.25">
      <c r="A367" s="85"/>
    </row>
    <row r="368" spans="1:6" s="78" customFormat="1" x14ac:dyDescent="0.25">
      <c r="A368" s="85"/>
    </row>
    <row r="369" spans="1:1" s="78" customFormat="1" x14ac:dyDescent="0.25">
      <c r="A369" s="85"/>
    </row>
    <row r="370" spans="1:1" s="78" customFormat="1" x14ac:dyDescent="0.25">
      <c r="A370" s="85"/>
    </row>
    <row r="371" spans="1:1" s="78" customFormat="1" x14ac:dyDescent="0.25">
      <c r="A371" s="85"/>
    </row>
    <row r="372" spans="1:1" s="78" customFormat="1" x14ac:dyDescent="0.25">
      <c r="A372" s="85"/>
    </row>
    <row r="373" spans="1:1" s="78" customFormat="1" x14ac:dyDescent="0.25">
      <c r="A373" s="85"/>
    </row>
    <row r="374" spans="1:1" s="78" customFormat="1" x14ac:dyDescent="0.25">
      <c r="A374" s="85"/>
    </row>
    <row r="375" spans="1:1" s="78" customFormat="1" x14ac:dyDescent="0.25">
      <c r="A375" s="85"/>
    </row>
    <row r="376" spans="1:1" s="78" customFormat="1" x14ac:dyDescent="0.25">
      <c r="A376" s="85"/>
    </row>
    <row r="377" spans="1:1" s="78" customFormat="1" x14ac:dyDescent="0.25">
      <c r="A377" s="85"/>
    </row>
    <row r="378" spans="1:1" s="78" customFormat="1" x14ac:dyDescent="0.25">
      <c r="A378" s="85"/>
    </row>
    <row r="379" spans="1:1" s="78" customFormat="1" x14ac:dyDescent="0.25">
      <c r="A379" s="85"/>
    </row>
    <row r="380" spans="1:1" s="78" customFormat="1" x14ac:dyDescent="0.25">
      <c r="A380" s="85"/>
    </row>
    <row r="381" spans="1:1" s="78" customFormat="1" x14ac:dyDescent="0.25">
      <c r="A381" s="85"/>
    </row>
    <row r="382" spans="1:1" s="78" customFormat="1" x14ac:dyDescent="0.25">
      <c r="A382" s="85"/>
    </row>
    <row r="383" spans="1:1" s="78" customFormat="1" x14ac:dyDescent="0.25">
      <c r="A383" s="85"/>
    </row>
    <row r="384" spans="1:1" s="78" customFormat="1" x14ac:dyDescent="0.25">
      <c r="A384" s="85"/>
    </row>
    <row r="385" spans="1:6" s="78" customFormat="1" x14ac:dyDescent="0.25">
      <c r="A385" s="85"/>
    </row>
    <row r="386" spans="1:6" s="78" customFormat="1" x14ac:dyDescent="0.25">
      <c r="A386" s="85"/>
    </row>
    <row r="387" spans="1:6" s="78" customFormat="1" x14ac:dyDescent="0.25">
      <c r="A387" s="85"/>
    </row>
    <row r="388" spans="1:6" s="78" customFormat="1" x14ac:dyDescent="0.25">
      <c r="A388" s="85"/>
    </row>
    <row r="389" spans="1:6" s="78" customFormat="1" x14ac:dyDescent="0.25">
      <c r="A389" s="85"/>
    </row>
    <row r="390" spans="1:6" s="78" customFormat="1" x14ac:dyDescent="0.25">
      <c r="A390" s="85"/>
    </row>
    <row r="391" spans="1:6" s="78" customFormat="1" x14ac:dyDescent="0.25">
      <c r="A391" s="85"/>
    </row>
    <row r="392" spans="1:6" s="78" customFormat="1" x14ac:dyDescent="0.25">
      <c r="A392" s="85"/>
    </row>
    <row r="393" spans="1:6" s="78" customFormat="1" x14ac:dyDescent="0.25">
      <c r="A393" s="85"/>
    </row>
    <row r="394" spans="1:6" s="78" customFormat="1" x14ac:dyDescent="0.25">
      <c r="A394" s="85"/>
    </row>
    <row r="395" spans="1:6" s="78" customFormat="1" ht="15.75" x14ac:dyDescent="0.25">
      <c r="A395" s="88" t="s">
        <v>114</v>
      </c>
      <c r="B395" s="88"/>
      <c r="C395" s="88"/>
      <c r="D395" s="88"/>
      <c r="E395" s="88"/>
      <c r="F395" s="88"/>
    </row>
    <row r="396" spans="1:6" s="78" customFormat="1" ht="15.75" x14ac:dyDescent="0.25">
      <c r="A396" s="88" t="s">
        <v>1</v>
      </c>
      <c r="B396" s="88"/>
      <c r="C396" s="88" t="s">
        <v>2</v>
      </c>
      <c r="D396" s="44"/>
      <c r="E396" s="44"/>
    </row>
    <row r="397" spans="1:6" s="78" customFormat="1" ht="15.75" x14ac:dyDescent="0.25">
      <c r="A397" s="88" t="s">
        <v>3</v>
      </c>
      <c r="B397" s="88"/>
      <c r="C397" s="88"/>
      <c r="D397" s="88"/>
      <c r="E397" s="88"/>
      <c r="F397" s="88"/>
    </row>
    <row r="398" spans="1:6" s="78" customFormat="1" ht="15.75" x14ac:dyDescent="0.25">
      <c r="A398" s="3" t="s">
        <v>4</v>
      </c>
      <c r="B398" s="3"/>
      <c r="C398" s="3"/>
      <c r="D398" s="3"/>
      <c r="E398" s="3"/>
      <c r="F398" s="3"/>
    </row>
    <row r="399" spans="1:6" s="78" customFormat="1" ht="15.75" x14ac:dyDescent="0.25">
      <c r="A399" s="88"/>
      <c r="B399" s="89"/>
      <c r="C399" s="88"/>
      <c r="D399" s="90"/>
      <c r="E399" s="90"/>
      <c r="F399" s="88" t="s">
        <v>5</v>
      </c>
    </row>
    <row r="400" spans="1:6" s="78" customFormat="1" x14ac:dyDescent="0.25">
      <c r="A400" s="91" t="s">
        <v>6</v>
      </c>
      <c r="B400" s="91" t="s">
        <v>7</v>
      </c>
      <c r="C400" s="80" t="s">
        <v>8</v>
      </c>
      <c r="D400" s="81" t="s">
        <v>115</v>
      </c>
      <c r="E400" s="81" t="s">
        <v>101</v>
      </c>
      <c r="F400" s="81" t="s">
        <v>109</v>
      </c>
    </row>
    <row r="401" spans="1:6" s="78" customFormat="1" x14ac:dyDescent="0.25">
      <c r="A401" s="92"/>
      <c r="B401" s="92"/>
      <c r="C401" s="83"/>
      <c r="D401" s="84"/>
      <c r="E401" s="84"/>
      <c r="F401" s="84"/>
    </row>
    <row r="402" spans="1:6" s="78" customFormat="1" ht="25.5" x14ac:dyDescent="0.25">
      <c r="A402" s="10">
        <v>1</v>
      </c>
      <c r="B402" s="11" t="s">
        <v>12</v>
      </c>
      <c r="C402" s="12" t="s">
        <v>13</v>
      </c>
      <c r="D402" s="13">
        <v>200</v>
      </c>
      <c r="E402" s="14"/>
      <c r="F402" s="15">
        <f t="shared" ref="F402:F407" si="15">D402+E402</f>
        <v>200</v>
      </c>
    </row>
    <row r="403" spans="1:6" s="78" customFormat="1" x14ac:dyDescent="0.25">
      <c r="A403" s="10">
        <v>2</v>
      </c>
      <c r="B403" s="16" t="s">
        <v>14</v>
      </c>
      <c r="C403" s="17" t="s">
        <v>15</v>
      </c>
      <c r="D403" s="13">
        <v>50</v>
      </c>
      <c r="E403" s="14"/>
      <c r="F403" s="15">
        <f t="shared" si="15"/>
        <v>50</v>
      </c>
    </row>
    <row r="404" spans="1:6" s="78" customFormat="1" x14ac:dyDescent="0.25">
      <c r="A404" s="10">
        <v>3</v>
      </c>
      <c r="B404" s="16" t="s">
        <v>16</v>
      </c>
      <c r="C404" s="18" t="s">
        <v>17</v>
      </c>
      <c r="D404" s="13">
        <v>5</v>
      </c>
      <c r="E404" s="19"/>
      <c r="F404" s="20">
        <f t="shared" si="15"/>
        <v>5</v>
      </c>
    </row>
    <row r="405" spans="1:6" s="78" customFormat="1" x14ac:dyDescent="0.25">
      <c r="A405" s="10">
        <v>4</v>
      </c>
      <c r="B405" s="16" t="s">
        <v>18</v>
      </c>
      <c r="C405" s="21" t="s">
        <v>19</v>
      </c>
      <c r="D405" s="13">
        <v>5</v>
      </c>
      <c r="E405" s="19"/>
      <c r="F405" s="20">
        <f t="shared" si="15"/>
        <v>5</v>
      </c>
    </row>
    <row r="406" spans="1:6" s="78" customFormat="1" ht="25.5" x14ac:dyDescent="0.25">
      <c r="A406" s="10">
        <v>5</v>
      </c>
      <c r="B406" s="16" t="s">
        <v>20</v>
      </c>
      <c r="C406" s="22" t="s">
        <v>21</v>
      </c>
      <c r="D406" s="13">
        <v>593.03</v>
      </c>
      <c r="E406" s="23"/>
      <c r="F406" s="20">
        <f t="shared" si="15"/>
        <v>593.03</v>
      </c>
    </row>
    <row r="407" spans="1:6" s="78" customFormat="1" ht="38.25" x14ac:dyDescent="0.25">
      <c r="A407" s="10">
        <v>6</v>
      </c>
      <c r="B407" s="16" t="s">
        <v>20</v>
      </c>
      <c r="C407" s="22" t="s">
        <v>22</v>
      </c>
      <c r="D407" s="13">
        <v>25</v>
      </c>
      <c r="E407" s="23"/>
      <c r="F407" s="20">
        <f t="shared" si="15"/>
        <v>25</v>
      </c>
    </row>
    <row r="408" spans="1:6" s="78" customFormat="1" x14ac:dyDescent="0.25">
      <c r="A408" s="24">
        <v>7</v>
      </c>
      <c r="B408" s="16" t="s">
        <v>23</v>
      </c>
      <c r="C408" s="25" t="s">
        <v>24</v>
      </c>
      <c r="D408" s="13">
        <v>2046.4</v>
      </c>
      <c r="E408" s="14"/>
      <c r="F408" s="20">
        <f>SUM(D408:E408)</f>
        <v>2046.4</v>
      </c>
    </row>
    <row r="409" spans="1:6" s="78" customFormat="1" x14ac:dyDescent="0.25">
      <c r="A409" s="26"/>
      <c r="B409" s="16" t="s">
        <v>25</v>
      </c>
      <c r="C409" s="27"/>
      <c r="D409" s="13">
        <v>46.26</v>
      </c>
      <c r="E409" s="28"/>
      <c r="F409" s="20">
        <f>SUM(D409:E409)</f>
        <v>46.26</v>
      </c>
    </row>
    <row r="410" spans="1:6" s="78" customFormat="1" x14ac:dyDescent="0.25">
      <c r="A410" s="24">
        <v>8</v>
      </c>
      <c r="B410" s="16" t="s">
        <v>26</v>
      </c>
      <c r="C410" s="25" t="s">
        <v>27</v>
      </c>
      <c r="D410" s="13">
        <v>873.95</v>
      </c>
      <c r="E410" s="19"/>
      <c r="F410" s="20">
        <f t="shared" ref="F410:F416" si="16">D410+E410</f>
        <v>873.95</v>
      </c>
    </row>
    <row r="411" spans="1:6" s="78" customFormat="1" x14ac:dyDescent="0.25">
      <c r="A411" s="26"/>
      <c r="B411" s="16" t="s">
        <v>28</v>
      </c>
      <c r="C411" s="27"/>
      <c r="D411" s="13">
        <v>15</v>
      </c>
      <c r="E411" s="19"/>
      <c r="F411" s="20">
        <f t="shared" si="16"/>
        <v>15</v>
      </c>
    </row>
    <row r="412" spans="1:6" s="78" customFormat="1" ht="38.25" x14ac:dyDescent="0.25">
      <c r="A412" s="10">
        <v>9</v>
      </c>
      <c r="B412" s="16" t="s">
        <v>29</v>
      </c>
      <c r="C412" s="93" t="s">
        <v>110</v>
      </c>
      <c r="D412" s="13">
        <v>5</v>
      </c>
      <c r="E412" s="19"/>
      <c r="F412" s="20">
        <f t="shared" si="16"/>
        <v>5</v>
      </c>
    </row>
    <row r="413" spans="1:6" s="78" customFormat="1" x14ac:dyDescent="0.25">
      <c r="A413" s="24">
        <v>10</v>
      </c>
      <c r="B413" s="16" t="s">
        <v>31</v>
      </c>
      <c r="C413" s="25" t="s">
        <v>111</v>
      </c>
      <c r="D413" s="13">
        <v>371.85</v>
      </c>
      <c r="E413" s="19"/>
      <c r="F413" s="20">
        <f t="shared" si="16"/>
        <v>371.85</v>
      </c>
    </row>
    <row r="414" spans="1:6" s="78" customFormat="1" x14ac:dyDescent="0.25">
      <c r="A414" s="26"/>
      <c r="B414" s="16" t="s">
        <v>33</v>
      </c>
      <c r="C414" s="27"/>
      <c r="D414" s="13">
        <v>37</v>
      </c>
      <c r="E414" s="19"/>
      <c r="F414" s="20">
        <f t="shared" si="16"/>
        <v>37</v>
      </c>
    </row>
    <row r="415" spans="1:6" s="78" customFormat="1" x14ac:dyDescent="0.25">
      <c r="A415" s="10">
        <v>11</v>
      </c>
      <c r="B415" s="16" t="s">
        <v>34</v>
      </c>
      <c r="C415" s="17" t="s">
        <v>35</v>
      </c>
      <c r="D415" s="13">
        <v>5</v>
      </c>
      <c r="E415" s="19"/>
      <c r="F415" s="20">
        <f t="shared" si="16"/>
        <v>5</v>
      </c>
    </row>
    <row r="416" spans="1:6" s="78" customFormat="1" x14ac:dyDescent="0.25">
      <c r="A416" s="10">
        <v>12</v>
      </c>
      <c r="B416" s="16" t="s">
        <v>36</v>
      </c>
      <c r="C416" s="17" t="s">
        <v>37</v>
      </c>
      <c r="D416" s="13">
        <v>250</v>
      </c>
      <c r="E416" s="19"/>
      <c r="F416" s="20">
        <f t="shared" si="16"/>
        <v>250</v>
      </c>
    </row>
    <row r="417" spans="1:6" s="78" customFormat="1" x14ac:dyDescent="0.25">
      <c r="A417" s="10">
        <v>13</v>
      </c>
      <c r="B417" s="16" t="s">
        <v>38</v>
      </c>
      <c r="C417" s="17" t="s">
        <v>39</v>
      </c>
      <c r="D417" s="19">
        <v>60</v>
      </c>
      <c r="E417" s="19"/>
      <c r="F417" s="20">
        <f>SUM(D417:E417)</f>
        <v>60</v>
      </c>
    </row>
    <row r="418" spans="1:6" s="78" customFormat="1" ht="25.5" x14ac:dyDescent="0.25">
      <c r="A418" s="10">
        <v>14</v>
      </c>
      <c r="B418" s="16" t="s">
        <v>40</v>
      </c>
      <c r="C418" s="22" t="s">
        <v>41</v>
      </c>
      <c r="D418" s="19">
        <v>198.4</v>
      </c>
      <c r="E418" s="19">
        <v>22.58</v>
      </c>
      <c r="F418" s="20">
        <f>SUM(D418:E418)</f>
        <v>220.98000000000002</v>
      </c>
    </row>
    <row r="419" spans="1:6" s="78" customFormat="1" x14ac:dyDescent="0.25">
      <c r="A419" s="24">
        <v>15</v>
      </c>
      <c r="B419" s="16" t="s">
        <v>42</v>
      </c>
      <c r="C419" s="30" t="s">
        <v>112</v>
      </c>
      <c r="D419" s="19">
        <v>5209.43</v>
      </c>
      <c r="E419" s="19"/>
      <c r="F419" s="20">
        <f t="shared" ref="F419:F425" si="17">D419+E419</f>
        <v>5209.43</v>
      </c>
    </row>
    <row r="420" spans="1:6" s="78" customFormat="1" x14ac:dyDescent="0.25">
      <c r="A420" s="26"/>
      <c r="B420" s="16" t="s">
        <v>28</v>
      </c>
      <c r="C420" s="31"/>
      <c r="D420" s="19">
        <v>123.8</v>
      </c>
      <c r="E420" s="19"/>
      <c r="F420" s="20">
        <f t="shared" si="17"/>
        <v>123.8</v>
      </c>
    </row>
    <row r="421" spans="1:6" s="78" customFormat="1" ht="24" x14ac:dyDescent="0.25">
      <c r="A421" s="32">
        <v>16</v>
      </c>
      <c r="B421" s="16" t="s">
        <v>28</v>
      </c>
      <c r="C421" s="94" t="s">
        <v>44</v>
      </c>
      <c r="D421" s="19">
        <v>7</v>
      </c>
      <c r="E421" s="19"/>
      <c r="F421" s="20">
        <f t="shared" si="17"/>
        <v>7</v>
      </c>
    </row>
    <row r="422" spans="1:6" s="78" customFormat="1" ht="24" x14ac:dyDescent="0.25">
      <c r="A422" s="10">
        <v>17</v>
      </c>
      <c r="B422" s="16" t="s">
        <v>45</v>
      </c>
      <c r="C422" s="34" t="s">
        <v>113</v>
      </c>
      <c r="D422" s="19">
        <v>200</v>
      </c>
      <c r="E422" s="19"/>
      <c r="F422" s="20">
        <f t="shared" si="17"/>
        <v>200</v>
      </c>
    </row>
    <row r="423" spans="1:6" s="78" customFormat="1" x14ac:dyDescent="0.25">
      <c r="A423" s="10">
        <v>18</v>
      </c>
      <c r="B423" s="16" t="s">
        <v>47</v>
      </c>
      <c r="C423" s="22" t="s">
        <v>48</v>
      </c>
      <c r="D423" s="19">
        <v>765.59</v>
      </c>
      <c r="E423" s="19"/>
      <c r="F423" s="20">
        <f t="shared" si="17"/>
        <v>765.59</v>
      </c>
    </row>
    <row r="424" spans="1:6" s="78" customFormat="1" ht="25.5" x14ac:dyDescent="0.25">
      <c r="A424" s="10">
        <v>19</v>
      </c>
      <c r="B424" s="16" t="s">
        <v>47</v>
      </c>
      <c r="C424" s="17" t="s">
        <v>49</v>
      </c>
      <c r="D424" s="19">
        <v>880</v>
      </c>
      <c r="E424" s="19"/>
      <c r="F424" s="19">
        <f t="shared" si="17"/>
        <v>880</v>
      </c>
    </row>
    <row r="425" spans="1:6" s="78" customFormat="1" ht="25.5" x14ac:dyDescent="0.25">
      <c r="A425" s="10">
        <v>20</v>
      </c>
      <c r="B425" s="16" t="s">
        <v>50</v>
      </c>
      <c r="C425" s="12" t="s">
        <v>51</v>
      </c>
      <c r="D425" s="19">
        <v>250</v>
      </c>
      <c r="E425" s="19"/>
      <c r="F425" s="19">
        <f t="shared" si="17"/>
        <v>250</v>
      </c>
    </row>
    <row r="426" spans="1:6" s="78" customFormat="1" x14ac:dyDescent="0.25">
      <c r="A426" s="10"/>
      <c r="B426" s="35"/>
      <c r="C426" s="21"/>
      <c r="D426" s="36"/>
      <c r="E426" s="36"/>
      <c r="F426" s="36"/>
    </row>
    <row r="427" spans="1:6" s="78" customFormat="1" x14ac:dyDescent="0.25">
      <c r="A427" s="37"/>
      <c r="B427" s="37" t="s">
        <v>52</v>
      </c>
      <c r="C427" s="37"/>
      <c r="D427" s="38">
        <f>SUM(D402:D425)</f>
        <v>12222.71</v>
      </c>
      <c r="E427" s="38">
        <f>SUM(E402:E426)</f>
        <v>22.58</v>
      </c>
      <c r="F427" s="38">
        <f>SUM(F402:F425)</f>
        <v>12245.29</v>
      </c>
    </row>
    <row r="428" spans="1:6" s="78" customFormat="1" x14ac:dyDescent="0.25">
      <c r="A428" s="39"/>
      <c r="B428" s="39"/>
      <c r="C428" s="39"/>
      <c r="D428" s="40"/>
      <c r="E428" s="40"/>
      <c r="F428" s="40"/>
    </row>
    <row r="429" spans="1:6" s="78" customFormat="1" x14ac:dyDescent="0.25">
      <c r="A429" s="39"/>
      <c r="B429" s="39"/>
      <c r="C429" s="39"/>
      <c r="D429" s="40"/>
      <c r="E429" s="40"/>
      <c r="F429" s="40"/>
    </row>
    <row r="430" spans="1:6" s="78" customFormat="1" x14ac:dyDescent="0.25">
      <c r="A430" s="39"/>
      <c r="B430" s="39"/>
      <c r="C430" s="39"/>
      <c r="D430" s="40"/>
      <c r="E430" s="40"/>
      <c r="F430" s="40"/>
    </row>
    <row r="431" spans="1:6" s="78" customFormat="1" x14ac:dyDescent="0.25">
      <c r="A431" s="39"/>
      <c r="B431" s="39"/>
      <c r="C431" s="39"/>
      <c r="D431" s="40"/>
      <c r="E431" s="40"/>
      <c r="F431" s="40"/>
    </row>
    <row r="432" spans="1:6" s="78" customFormat="1" x14ac:dyDescent="0.25">
      <c r="A432" s="39"/>
      <c r="B432" s="39"/>
      <c r="C432" s="39"/>
      <c r="D432" s="40"/>
      <c r="E432" s="40"/>
      <c r="F432" s="40"/>
    </row>
    <row r="433" spans="1:6" s="78" customFormat="1" x14ac:dyDescent="0.25">
      <c r="A433" s="39"/>
      <c r="B433" s="39"/>
      <c r="C433" s="39"/>
      <c r="D433" s="40"/>
      <c r="E433" s="40"/>
      <c r="F433" s="40"/>
    </row>
    <row r="434" spans="1:6" s="78" customFormat="1" x14ac:dyDescent="0.25">
      <c r="A434" s="39"/>
      <c r="B434" s="39"/>
      <c r="C434" s="39"/>
      <c r="D434" s="40"/>
      <c r="E434" s="40"/>
      <c r="F434" s="40"/>
    </row>
    <row r="435" spans="1:6" s="78" customFormat="1" x14ac:dyDescent="0.25">
      <c r="A435" s="39"/>
      <c r="B435" s="39"/>
      <c r="C435" s="39"/>
      <c r="D435" s="40"/>
      <c r="E435" s="40"/>
      <c r="F435" s="40"/>
    </row>
    <row r="436" spans="1:6" s="78" customFormat="1" x14ac:dyDescent="0.25">
      <c r="A436" s="39"/>
      <c r="B436" s="39"/>
      <c r="C436" s="39"/>
      <c r="D436" s="40"/>
      <c r="E436" s="40"/>
      <c r="F436" s="40"/>
    </row>
    <row r="437" spans="1:6" s="78" customFormat="1" x14ac:dyDescent="0.25">
      <c r="A437" s="39"/>
      <c r="B437" s="39"/>
      <c r="C437" s="39"/>
      <c r="D437" s="40"/>
      <c r="E437" s="40"/>
      <c r="F437" s="40"/>
    </row>
    <row r="438" spans="1:6" s="78" customFormat="1" x14ac:dyDescent="0.25">
      <c r="A438" s="39"/>
      <c r="B438" s="39"/>
      <c r="C438" s="39"/>
      <c r="D438" s="40"/>
      <c r="E438" s="40"/>
      <c r="F438" s="40"/>
    </row>
    <row r="439" spans="1:6" s="78" customFormat="1" x14ac:dyDescent="0.25">
      <c r="A439" s="39"/>
      <c r="B439" s="39"/>
      <c r="C439" s="39"/>
      <c r="D439" s="40"/>
      <c r="E439" s="40"/>
      <c r="F439" s="40"/>
    </row>
    <row r="440" spans="1:6" s="78" customFormat="1" x14ac:dyDescent="0.25">
      <c r="A440" s="39"/>
      <c r="B440" s="39"/>
      <c r="C440" s="39"/>
      <c r="D440" s="40"/>
      <c r="E440" s="40"/>
      <c r="F440" s="40"/>
    </row>
    <row r="441" spans="1:6" s="78" customFormat="1" x14ac:dyDescent="0.25">
      <c r="A441" s="39"/>
      <c r="B441" s="39"/>
      <c r="C441" s="39"/>
      <c r="D441" s="40"/>
      <c r="E441" s="40"/>
      <c r="F441" s="40"/>
    </row>
    <row r="442" spans="1:6" s="78" customFormat="1" x14ac:dyDescent="0.25">
      <c r="A442" s="39"/>
      <c r="B442" s="39"/>
      <c r="C442" s="39"/>
      <c r="D442" s="40"/>
      <c r="E442" s="40"/>
      <c r="F442" s="40"/>
    </row>
    <row r="443" spans="1:6" s="78" customFormat="1" x14ac:dyDescent="0.25">
      <c r="A443" s="39"/>
      <c r="B443" s="39"/>
      <c r="C443" s="39"/>
      <c r="D443" s="40"/>
      <c r="E443" s="40"/>
      <c r="F443" s="40"/>
    </row>
    <row r="444" spans="1:6" s="78" customFormat="1" x14ac:dyDescent="0.25">
      <c r="A444" s="39"/>
      <c r="B444" s="39"/>
      <c r="C444" s="39"/>
      <c r="D444" s="40"/>
      <c r="E444" s="40"/>
      <c r="F444" s="40"/>
    </row>
    <row r="445" spans="1:6" s="78" customFormat="1" x14ac:dyDescent="0.25">
      <c r="A445" s="39"/>
      <c r="B445" s="39"/>
      <c r="C445" s="39"/>
      <c r="D445" s="40"/>
      <c r="E445" s="40"/>
      <c r="F445" s="40"/>
    </row>
    <row r="446" spans="1:6" s="78" customFormat="1" x14ac:dyDescent="0.25">
      <c r="A446" s="39"/>
      <c r="B446" s="39"/>
      <c r="C446" s="39"/>
      <c r="D446" s="40"/>
      <c r="E446" s="40"/>
      <c r="F446" s="40"/>
    </row>
    <row r="447" spans="1:6" s="78" customFormat="1" x14ac:dyDescent="0.25">
      <c r="A447" s="39"/>
      <c r="B447" s="39"/>
      <c r="C447" s="39"/>
      <c r="D447" s="40"/>
      <c r="E447" s="40"/>
      <c r="F447" s="40"/>
    </row>
    <row r="448" spans="1:6" s="78" customFormat="1" x14ac:dyDescent="0.25">
      <c r="A448" s="41" t="s">
        <v>53</v>
      </c>
      <c r="B448" s="41"/>
      <c r="C448" s="41"/>
      <c r="D448" s="41"/>
      <c r="E448" s="41"/>
      <c r="F448" s="41"/>
    </row>
    <row r="449" spans="1:6" s="78" customFormat="1" x14ac:dyDescent="0.25">
      <c r="A449" s="42"/>
      <c r="B449" s="42"/>
      <c r="C449" s="42"/>
      <c r="D449" s="42"/>
      <c r="E449" s="42"/>
      <c r="F449" s="42"/>
    </row>
    <row r="450" spans="1:6" s="78" customFormat="1" x14ac:dyDescent="0.25">
      <c r="A450" s="39"/>
      <c r="B450" s="39"/>
      <c r="C450" s="39"/>
      <c r="D450" s="40"/>
      <c r="E450" s="40"/>
      <c r="F450" s="40"/>
    </row>
    <row r="451" spans="1:6" s="78" customFormat="1" x14ac:dyDescent="0.25">
      <c r="A451" s="43" t="s">
        <v>54</v>
      </c>
      <c r="B451" s="43"/>
      <c r="C451" s="43"/>
      <c r="D451" s="43"/>
      <c r="E451" s="43"/>
      <c r="F451" s="43"/>
    </row>
    <row r="452" spans="1:6" s="78" customFormat="1" x14ac:dyDescent="0.25">
      <c r="A452" s="44"/>
      <c r="B452" s="44"/>
      <c r="C452" s="44"/>
      <c r="D452" s="44"/>
      <c r="E452" s="44"/>
      <c r="F452" s="44" t="s">
        <v>5</v>
      </c>
    </row>
    <row r="453" spans="1:6" s="78" customFormat="1" x14ac:dyDescent="0.25">
      <c r="A453" s="95" t="s">
        <v>6</v>
      </c>
      <c r="B453" s="95" t="s">
        <v>7</v>
      </c>
      <c r="C453" s="95" t="s">
        <v>8</v>
      </c>
      <c r="D453" s="81" t="s">
        <v>115</v>
      </c>
      <c r="E453" s="81" t="s">
        <v>101</v>
      </c>
      <c r="F453" s="81" t="s">
        <v>109</v>
      </c>
    </row>
    <row r="454" spans="1:6" s="78" customFormat="1" x14ac:dyDescent="0.25">
      <c r="A454" s="96"/>
      <c r="B454" s="96"/>
      <c r="C454" s="96"/>
      <c r="D454" s="84"/>
      <c r="E454" s="84"/>
      <c r="F454" s="84"/>
    </row>
    <row r="455" spans="1:6" s="78" customFormat="1" x14ac:dyDescent="0.25">
      <c r="A455" s="46" t="s">
        <v>56</v>
      </c>
      <c r="B455" s="46" t="s">
        <v>57</v>
      </c>
      <c r="C455" s="46" t="s">
        <v>58</v>
      </c>
      <c r="D455" s="47">
        <f>D456</f>
        <v>12</v>
      </c>
      <c r="E455" s="47"/>
      <c r="F455" s="47">
        <f>F456</f>
        <v>12</v>
      </c>
    </row>
    <row r="456" spans="1:6" s="78" customFormat="1" ht="25.5" x14ac:dyDescent="0.25">
      <c r="A456" s="48"/>
      <c r="B456" s="48"/>
      <c r="C456" s="48" t="s">
        <v>59</v>
      </c>
      <c r="D456" s="49">
        <v>12</v>
      </c>
      <c r="E456" s="49"/>
      <c r="F456" s="49">
        <f>D456+E456</f>
        <v>12</v>
      </c>
    </row>
    <row r="457" spans="1:6" s="78" customFormat="1" x14ac:dyDescent="0.25">
      <c r="A457" s="46" t="s">
        <v>60</v>
      </c>
      <c r="B457" s="46" t="s">
        <v>34</v>
      </c>
      <c r="C457" s="46" t="s">
        <v>61</v>
      </c>
      <c r="D457" s="47">
        <f>D458</f>
        <v>100</v>
      </c>
      <c r="E457" s="47">
        <f>E458</f>
        <v>-100</v>
      </c>
      <c r="F457" s="47">
        <f>F458</f>
        <v>0</v>
      </c>
    </row>
    <row r="458" spans="1:6" s="78" customFormat="1" x14ac:dyDescent="0.25">
      <c r="A458" s="48"/>
      <c r="B458" s="48"/>
      <c r="C458" s="48" t="s">
        <v>62</v>
      </c>
      <c r="D458" s="49">
        <v>100</v>
      </c>
      <c r="E458" s="49">
        <v>-100</v>
      </c>
      <c r="F458" s="49">
        <f>SUM(D458:E458)</f>
        <v>0</v>
      </c>
    </row>
    <row r="459" spans="1:6" s="78" customFormat="1" x14ac:dyDescent="0.25">
      <c r="A459" s="50" t="s">
        <v>64</v>
      </c>
      <c r="B459" s="51" t="s">
        <v>65</v>
      </c>
      <c r="C459" s="51" t="s">
        <v>66</v>
      </c>
      <c r="D459" s="52">
        <f>D460+D461+D462+D463+D464+D465+D466+D467+D468+D469+D470+D471+D472+D473+D474+D475+D480+D476+D477+D478+D479</f>
        <v>978.09</v>
      </c>
      <c r="E459" s="52">
        <f>E460+E461+E462+E463+E464+E465+E466+E467+E468+E469+E470+E471+E472+E473+E474+E475+E480+E476+E477+E478+E479</f>
        <v>0</v>
      </c>
      <c r="F459" s="52">
        <f>E459+D459</f>
        <v>978.09</v>
      </c>
    </row>
    <row r="460" spans="1:6" s="78" customFormat="1" x14ac:dyDescent="0.25">
      <c r="A460" s="16">
        <v>1</v>
      </c>
      <c r="B460" s="53"/>
      <c r="C460" s="54" t="s">
        <v>67</v>
      </c>
      <c r="D460" s="55">
        <v>43</v>
      </c>
      <c r="E460" s="56"/>
      <c r="F460" s="56">
        <f t="shared" ref="F460:F480" si="18">D460+E460</f>
        <v>43</v>
      </c>
    </row>
    <row r="461" spans="1:6" s="78" customFormat="1" x14ac:dyDescent="0.25">
      <c r="A461" s="16">
        <v>2</v>
      </c>
      <c r="B461" s="53"/>
      <c r="C461" s="54" t="s">
        <v>68</v>
      </c>
      <c r="D461" s="55">
        <v>177</v>
      </c>
      <c r="E461" s="56"/>
      <c r="F461" s="56">
        <f t="shared" si="18"/>
        <v>177</v>
      </c>
    </row>
    <row r="462" spans="1:6" s="78" customFormat="1" x14ac:dyDescent="0.25">
      <c r="A462" s="16">
        <v>3</v>
      </c>
      <c r="B462" s="53"/>
      <c r="C462" s="57" t="s">
        <v>69</v>
      </c>
      <c r="D462" s="55">
        <v>107.09</v>
      </c>
      <c r="E462" s="56"/>
      <c r="F462" s="56">
        <f t="shared" si="18"/>
        <v>107.09</v>
      </c>
    </row>
    <row r="463" spans="1:6" s="78" customFormat="1" x14ac:dyDescent="0.25">
      <c r="A463" s="16">
        <v>4</v>
      </c>
      <c r="B463" s="53"/>
      <c r="C463" s="57" t="s">
        <v>70</v>
      </c>
      <c r="D463" s="55">
        <v>18</v>
      </c>
      <c r="E463" s="58"/>
      <c r="F463" s="56">
        <f t="shared" si="18"/>
        <v>18</v>
      </c>
    </row>
    <row r="464" spans="1:6" s="78" customFormat="1" x14ac:dyDescent="0.25">
      <c r="A464" s="16">
        <v>5</v>
      </c>
      <c r="B464" s="53"/>
      <c r="C464" s="57" t="s">
        <v>71</v>
      </c>
      <c r="D464" s="55">
        <v>80</v>
      </c>
      <c r="E464" s="56"/>
      <c r="F464" s="56">
        <f t="shared" si="18"/>
        <v>80</v>
      </c>
    </row>
    <row r="465" spans="1:6" s="78" customFormat="1" x14ac:dyDescent="0.25">
      <c r="A465" s="16">
        <v>6</v>
      </c>
      <c r="B465" s="53"/>
      <c r="C465" s="59" t="s">
        <v>72</v>
      </c>
      <c r="D465" s="55">
        <v>60</v>
      </c>
      <c r="E465" s="56"/>
      <c r="F465" s="56">
        <f t="shared" si="18"/>
        <v>60</v>
      </c>
    </row>
    <row r="466" spans="1:6" s="78" customFormat="1" x14ac:dyDescent="0.25">
      <c r="A466" s="16">
        <v>7</v>
      </c>
      <c r="B466" s="53"/>
      <c r="C466" s="59" t="s">
        <v>73</v>
      </c>
      <c r="D466" s="55">
        <v>122.8</v>
      </c>
      <c r="E466" s="56"/>
      <c r="F466" s="56">
        <f t="shared" si="18"/>
        <v>122.8</v>
      </c>
    </row>
    <row r="467" spans="1:6" s="78" customFormat="1" x14ac:dyDescent="0.25">
      <c r="A467" s="16">
        <f t="shared" ref="A467:A474" si="19">A466+1</f>
        <v>8</v>
      </c>
      <c r="B467" s="53"/>
      <c r="C467" s="59" t="s">
        <v>74</v>
      </c>
      <c r="D467" s="55">
        <v>5</v>
      </c>
      <c r="E467" s="56"/>
      <c r="F467" s="56">
        <f t="shared" si="18"/>
        <v>5</v>
      </c>
    </row>
    <row r="468" spans="1:6" s="78" customFormat="1" x14ac:dyDescent="0.25">
      <c r="A468" s="16">
        <f t="shared" si="19"/>
        <v>9</v>
      </c>
      <c r="B468" s="53"/>
      <c r="C468" s="59" t="s">
        <v>75</v>
      </c>
      <c r="D468" s="55">
        <v>35</v>
      </c>
      <c r="E468" s="56"/>
      <c r="F468" s="56">
        <f t="shared" si="18"/>
        <v>35</v>
      </c>
    </row>
    <row r="469" spans="1:6" s="78" customFormat="1" x14ac:dyDescent="0.25">
      <c r="A469" s="16">
        <f t="shared" si="19"/>
        <v>10</v>
      </c>
      <c r="B469" s="53"/>
      <c r="C469" s="59" t="s">
        <v>76</v>
      </c>
      <c r="D469" s="55">
        <v>40</v>
      </c>
      <c r="E469" s="56"/>
      <c r="F469" s="56">
        <f t="shared" si="18"/>
        <v>40</v>
      </c>
    </row>
    <row r="470" spans="1:6" s="78" customFormat="1" x14ac:dyDescent="0.25">
      <c r="A470" s="16">
        <f t="shared" si="19"/>
        <v>11</v>
      </c>
      <c r="B470" s="53"/>
      <c r="C470" s="59" t="s">
        <v>77</v>
      </c>
      <c r="D470" s="55">
        <v>75</v>
      </c>
      <c r="E470" s="56"/>
      <c r="F470" s="56">
        <f t="shared" si="18"/>
        <v>75</v>
      </c>
    </row>
    <row r="471" spans="1:6" s="78" customFormat="1" x14ac:dyDescent="0.25">
      <c r="A471" s="16">
        <f t="shared" si="19"/>
        <v>12</v>
      </c>
      <c r="B471" s="53"/>
      <c r="C471" s="59" t="s">
        <v>78</v>
      </c>
      <c r="D471" s="55">
        <v>29</v>
      </c>
      <c r="E471" s="56"/>
      <c r="F471" s="56">
        <f t="shared" si="18"/>
        <v>29</v>
      </c>
    </row>
    <row r="472" spans="1:6" s="78" customFormat="1" x14ac:dyDescent="0.25">
      <c r="A472" s="16">
        <f t="shared" si="19"/>
        <v>13</v>
      </c>
      <c r="B472" s="53"/>
      <c r="C472" s="59" t="s">
        <v>79</v>
      </c>
      <c r="D472" s="55">
        <v>15</v>
      </c>
      <c r="E472" s="56"/>
      <c r="F472" s="56">
        <f t="shared" si="18"/>
        <v>15</v>
      </c>
    </row>
    <row r="473" spans="1:6" s="78" customFormat="1" x14ac:dyDescent="0.25">
      <c r="A473" s="16">
        <f t="shared" si="19"/>
        <v>14</v>
      </c>
      <c r="B473" s="53"/>
      <c r="C473" s="59" t="s">
        <v>80</v>
      </c>
      <c r="D473" s="55">
        <v>100</v>
      </c>
      <c r="E473" s="56"/>
      <c r="F473" s="56">
        <f t="shared" si="18"/>
        <v>100</v>
      </c>
    </row>
    <row r="474" spans="1:6" s="78" customFormat="1" x14ac:dyDescent="0.25">
      <c r="A474" s="16">
        <f t="shared" si="19"/>
        <v>15</v>
      </c>
      <c r="B474" s="53"/>
      <c r="C474" s="59" t="s">
        <v>81</v>
      </c>
      <c r="D474" s="55">
        <v>5</v>
      </c>
      <c r="E474" s="56"/>
      <c r="F474" s="56">
        <f t="shared" si="18"/>
        <v>5</v>
      </c>
    </row>
    <row r="475" spans="1:6" s="78" customFormat="1" x14ac:dyDescent="0.25">
      <c r="A475" s="60">
        <v>16</v>
      </c>
      <c r="B475" s="61"/>
      <c r="C475" s="59" t="s">
        <v>82</v>
      </c>
      <c r="D475" s="62">
        <v>18</v>
      </c>
      <c r="E475" s="63"/>
      <c r="F475" s="63">
        <f t="shared" si="18"/>
        <v>18</v>
      </c>
    </row>
    <row r="476" spans="1:6" s="78" customFormat="1" x14ac:dyDescent="0.25">
      <c r="A476" s="60">
        <v>17</v>
      </c>
      <c r="B476" s="61"/>
      <c r="C476" s="59" t="s">
        <v>83</v>
      </c>
      <c r="D476" s="62">
        <v>4.0999999999999996</v>
      </c>
      <c r="E476" s="63"/>
      <c r="F476" s="63">
        <f t="shared" si="18"/>
        <v>4.0999999999999996</v>
      </c>
    </row>
    <row r="477" spans="1:6" s="78" customFormat="1" x14ac:dyDescent="0.25">
      <c r="A477" s="64">
        <v>18</v>
      </c>
      <c r="B477" s="65"/>
      <c r="C477" s="59" t="s">
        <v>84</v>
      </c>
      <c r="D477" s="66">
        <v>4.0999999999999996</v>
      </c>
      <c r="E477" s="66"/>
      <c r="F477" s="63">
        <f t="shared" si="18"/>
        <v>4.0999999999999996</v>
      </c>
    </row>
    <row r="478" spans="1:6" s="78" customFormat="1" x14ac:dyDescent="0.25">
      <c r="A478" s="16">
        <v>19</v>
      </c>
      <c r="B478" s="53"/>
      <c r="C478" s="59" t="s">
        <v>116</v>
      </c>
      <c r="D478" s="55">
        <v>4.5</v>
      </c>
      <c r="E478" s="56"/>
      <c r="F478" s="63">
        <f t="shared" si="18"/>
        <v>4.5</v>
      </c>
    </row>
    <row r="479" spans="1:6" s="78" customFormat="1" x14ac:dyDescent="0.25">
      <c r="A479" s="16">
        <v>20</v>
      </c>
      <c r="B479" s="53"/>
      <c r="C479" s="67" t="s">
        <v>117</v>
      </c>
      <c r="D479" s="55">
        <v>4.5</v>
      </c>
      <c r="E479" s="56"/>
      <c r="F479" s="56">
        <f t="shared" si="18"/>
        <v>4.5</v>
      </c>
    </row>
    <row r="480" spans="1:6" s="78" customFormat="1" x14ac:dyDescent="0.25">
      <c r="A480" s="68">
        <v>21</v>
      </c>
      <c r="B480" s="71" t="s">
        <v>92</v>
      </c>
      <c r="C480" s="67" t="s">
        <v>93</v>
      </c>
      <c r="D480" s="69">
        <v>31</v>
      </c>
      <c r="E480" s="70"/>
      <c r="F480" s="56">
        <f t="shared" si="18"/>
        <v>31</v>
      </c>
    </row>
    <row r="481" spans="1:6" s="78" customFormat="1" x14ac:dyDescent="0.25">
      <c r="A481" s="16"/>
      <c r="B481" s="53"/>
      <c r="C481" s="45"/>
      <c r="D481" s="52"/>
      <c r="E481" s="52"/>
      <c r="F481" s="52"/>
    </row>
    <row r="482" spans="1:6" s="78" customFormat="1" x14ac:dyDescent="0.25">
      <c r="A482" s="72"/>
      <c r="B482" s="73" t="s">
        <v>94</v>
      </c>
      <c r="C482" s="74"/>
      <c r="D482" s="75">
        <f>D455+D457+D459</f>
        <v>1090.0900000000001</v>
      </c>
      <c r="E482" s="75">
        <f>E459+E457+E455</f>
        <v>-100</v>
      </c>
      <c r="F482" s="75">
        <f>SUM(D482:E482)</f>
        <v>990.09000000000015</v>
      </c>
    </row>
    <row r="483" spans="1:6" s="78" customFormat="1" x14ac:dyDescent="0.25">
      <c r="A483" s="85"/>
    </row>
    <row r="484" spans="1:6" s="78" customFormat="1" x14ac:dyDescent="0.25">
      <c r="A484" s="44"/>
      <c r="B484" s="87"/>
      <c r="C484" s="44"/>
      <c r="D484" s="44"/>
      <c r="E484" s="44"/>
      <c r="F484" s="44"/>
    </row>
    <row r="485" spans="1:6" s="78" customFormat="1" x14ac:dyDescent="0.25">
      <c r="A485" s="85"/>
    </row>
    <row r="486" spans="1:6" s="78" customFormat="1" x14ac:dyDescent="0.25">
      <c r="B486" s="86" t="s">
        <v>102</v>
      </c>
      <c r="C486" s="44"/>
      <c r="D486" s="44"/>
      <c r="E486" s="44" t="s">
        <v>103</v>
      </c>
      <c r="F486" s="44"/>
    </row>
    <row r="487" spans="1:6" s="78" customFormat="1" x14ac:dyDescent="0.25">
      <c r="B487" s="86" t="s">
        <v>118</v>
      </c>
      <c r="C487" s="44"/>
      <c r="D487" s="44"/>
      <c r="E487" s="44" t="s">
        <v>105</v>
      </c>
      <c r="F487" s="44"/>
    </row>
    <row r="488" spans="1:6" s="78" customFormat="1" x14ac:dyDescent="0.25">
      <c r="B488" s="87"/>
      <c r="C488" s="44"/>
      <c r="D488" s="44"/>
      <c r="E488" s="44" t="s">
        <v>106</v>
      </c>
      <c r="F488" s="44"/>
    </row>
    <row r="489" spans="1:6" x14ac:dyDescent="0.25">
      <c r="A489" s="97"/>
    </row>
    <row r="490" spans="1:6" x14ac:dyDescent="0.25">
      <c r="A490" s="97"/>
    </row>
    <row r="491" spans="1:6" x14ac:dyDescent="0.25">
      <c r="A491" s="97"/>
    </row>
    <row r="492" spans="1:6" x14ac:dyDescent="0.25">
      <c r="A492" s="97"/>
    </row>
    <row r="493" spans="1:6" x14ac:dyDescent="0.25">
      <c r="A493" s="97"/>
    </row>
    <row r="494" spans="1:6" x14ac:dyDescent="0.25">
      <c r="A494" s="97"/>
    </row>
    <row r="495" spans="1:6" x14ac:dyDescent="0.25">
      <c r="A495" s="97"/>
    </row>
    <row r="496" spans="1:6" x14ac:dyDescent="0.25">
      <c r="A496" s="97"/>
    </row>
    <row r="497" spans="1:3" x14ac:dyDescent="0.25">
      <c r="A497" s="97"/>
    </row>
    <row r="498" spans="1:3" x14ac:dyDescent="0.25">
      <c r="A498" s="97"/>
    </row>
    <row r="499" spans="1:3" x14ac:dyDescent="0.25">
      <c r="A499" s="97"/>
    </row>
    <row r="500" spans="1:3" x14ac:dyDescent="0.25">
      <c r="A500" s="97"/>
    </row>
    <row r="501" spans="1:3" x14ac:dyDescent="0.25">
      <c r="A501" s="97"/>
    </row>
    <row r="502" spans="1:3" x14ac:dyDescent="0.25">
      <c r="A502" s="97"/>
    </row>
    <row r="503" spans="1:3" x14ac:dyDescent="0.25">
      <c r="A503" s="97"/>
    </row>
    <row r="504" spans="1:3" x14ac:dyDescent="0.25">
      <c r="A504" s="97"/>
    </row>
    <row r="505" spans="1:3" x14ac:dyDescent="0.25">
      <c r="A505" s="97"/>
    </row>
    <row r="506" spans="1:3" x14ac:dyDescent="0.25">
      <c r="A506" s="97"/>
    </row>
    <row r="507" spans="1:3" x14ac:dyDescent="0.25">
      <c r="A507" s="97"/>
    </row>
    <row r="508" spans="1:3" x14ac:dyDescent="0.25">
      <c r="A508" s="97"/>
    </row>
    <row r="509" spans="1:3" x14ac:dyDescent="0.25">
      <c r="A509" s="97"/>
    </row>
    <row r="510" spans="1:3" x14ac:dyDescent="0.25">
      <c r="A510" s="97"/>
      <c r="C510" s="97" t="s">
        <v>107</v>
      </c>
    </row>
    <row r="511" spans="1:3" x14ac:dyDescent="0.25">
      <c r="A511" s="97"/>
    </row>
    <row r="512" spans="1:3" x14ac:dyDescent="0.25">
      <c r="A512" s="97"/>
    </row>
    <row r="513" spans="1:1" x14ac:dyDescent="0.25">
      <c r="A513" s="97"/>
    </row>
    <row r="514" spans="1:1" x14ac:dyDescent="0.25">
      <c r="A514" s="97"/>
    </row>
    <row r="515" spans="1:1" x14ac:dyDescent="0.25">
      <c r="A515" s="97"/>
    </row>
    <row r="516" spans="1:1" x14ac:dyDescent="0.25">
      <c r="A516" s="97"/>
    </row>
    <row r="517" spans="1:1" x14ac:dyDescent="0.25">
      <c r="A517" s="97"/>
    </row>
    <row r="518" spans="1:1" x14ac:dyDescent="0.25">
      <c r="A518" s="97"/>
    </row>
    <row r="519" spans="1:1" x14ac:dyDescent="0.25">
      <c r="A519" s="97"/>
    </row>
    <row r="520" spans="1:1" x14ac:dyDescent="0.25">
      <c r="A520" s="97"/>
    </row>
    <row r="521" spans="1:1" x14ac:dyDescent="0.25">
      <c r="A521" s="97"/>
    </row>
    <row r="522" spans="1:1" x14ac:dyDescent="0.25">
      <c r="A522" s="97"/>
    </row>
    <row r="523" spans="1:1" x14ac:dyDescent="0.25">
      <c r="A523" s="97"/>
    </row>
    <row r="524" spans="1:1" x14ac:dyDescent="0.25">
      <c r="A524" s="97"/>
    </row>
    <row r="525" spans="1:1" x14ac:dyDescent="0.25">
      <c r="A525" s="97"/>
    </row>
    <row r="526" spans="1:1" x14ac:dyDescent="0.25">
      <c r="A526" s="97"/>
    </row>
    <row r="527" spans="1:1" x14ac:dyDescent="0.25">
      <c r="A527" s="97"/>
    </row>
    <row r="528" spans="1:1" x14ac:dyDescent="0.25">
      <c r="A528" s="97"/>
    </row>
    <row r="529" spans="1:6" x14ac:dyDescent="0.25">
      <c r="A529" s="97"/>
    </row>
    <row r="530" spans="1:6" x14ac:dyDescent="0.25">
      <c r="A530" s="97"/>
    </row>
    <row r="531" spans="1:6" x14ac:dyDescent="0.25">
      <c r="A531" s="97"/>
    </row>
    <row r="532" spans="1:6" x14ac:dyDescent="0.25">
      <c r="A532" s="97"/>
    </row>
    <row r="533" spans="1:6" x14ac:dyDescent="0.25">
      <c r="A533" s="97"/>
    </row>
    <row r="534" spans="1:6" x14ac:dyDescent="0.25">
      <c r="A534" s="97"/>
    </row>
    <row r="535" spans="1:6" x14ac:dyDescent="0.25">
      <c r="A535" s="97"/>
    </row>
    <row r="536" spans="1:6" ht="15.75" x14ac:dyDescent="0.25">
      <c r="A536" s="1" t="s">
        <v>119</v>
      </c>
      <c r="B536" s="1"/>
      <c r="C536" s="1"/>
      <c r="D536" s="1"/>
      <c r="E536" s="1"/>
      <c r="F536" s="1"/>
    </row>
    <row r="537" spans="1:6" ht="15.75" x14ac:dyDescent="0.25">
      <c r="A537" s="1" t="s">
        <v>1</v>
      </c>
      <c r="B537" s="1"/>
      <c r="C537" s="1" t="s">
        <v>2</v>
      </c>
      <c r="D537" s="2"/>
      <c r="E537" s="2"/>
    </row>
    <row r="538" spans="1:6" ht="15.75" x14ac:dyDescent="0.25">
      <c r="A538" s="1" t="s">
        <v>3</v>
      </c>
      <c r="B538" s="1"/>
      <c r="C538" s="1"/>
      <c r="D538" s="1"/>
      <c r="E538" s="1"/>
      <c r="F538" s="1"/>
    </row>
    <row r="539" spans="1:6" ht="15.75" x14ac:dyDescent="0.25">
      <c r="A539" s="3" t="s">
        <v>4</v>
      </c>
      <c r="B539" s="3"/>
      <c r="C539" s="3"/>
      <c r="D539" s="3"/>
      <c r="E539" s="3"/>
      <c r="F539" s="3"/>
    </row>
    <row r="540" spans="1:6" ht="15.75" x14ac:dyDescent="0.25">
      <c r="A540" s="1"/>
      <c r="B540" s="4"/>
      <c r="C540" s="1"/>
      <c r="D540" s="5"/>
      <c r="E540" s="5"/>
      <c r="F540" s="1" t="s">
        <v>5</v>
      </c>
    </row>
    <row r="541" spans="1:6" x14ac:dyDescent="0.25">
      <c r="A541" s="79" t="s">
        <v>6</v>
      </c>
      <c r="B541" s="79" t="s">
        <v>7</v>
      </c>
      <c r="C541" s="80" t="s">
        <v>8</v>
      </c>
      <c r="D541" s="81" t="s">
        <v>120</v>
      </c>
      <c r="E541" s="81" t="s">
        <v>101</v>
      </c>
      <c r="F541" s="81" t="s">
        <v>115</v>
      </c>
    </row>
    <row r="542" spans="1:6" x14ac:dyDescent="0.25">
      <c r="A542" s="82"/>
      <c r="B542" s="82"/>
      <c r="C542" s="83"/>
      <c r="D542" s="84"/>
      <c r="E542" s="84"/>
      <c r="F542" s="84"/>
    </row>
    <row r="543" spans="1:6" ht="25.5" x14ac:dyDescent="0.25">
      <c r="A543" s="98">
        <v>1</v>
      </c>
      <c r="B543" s="11" t="s">
        <v>12</v>
      </c>
      <c r="C543" s="12" t="s">
        <v>13</v>
      </c>
      <c r="D543" s="13">
        <v>200</v>
      </c>
      <c r="E543" s="14"/>
      <c r="F543" s="15">
        <f t="shared" ref="F543:F548" si="20">D543+E543</f>
        <v>200</v>
      </c>
    </row>
    <row r="544" spans="1:6" x14ac:dyDescent="0.25">
      <c r="A544" s="98">
        <v>2</v>
      </c>
      <c r="B544" s="16" t="s">
        <v>14</v>
      </c>
      <c r="C544" s="17" t="s">
        <v>15</v>
      </c>
      <c r="D544" s="13">
        <v>50</v>
      </c>
      <c r="E544" s="14"/>
      <c r="F544" s="15">
        <f t="shared" si="20"/>
        <v>50</v>
      </c>
    </row>
    <row r="545" spans="1:6" x14ac:dyDescent="0.25">
      <c r="A545" s="98">
        <v>3</v>
      </c>
      <c r="B545" s="16" t="s">
        <v>16</v>
      </c>
      <c r="C545" s="99" t="s">
        <v>17</v>
      </c>
      <c r="D545" s="13">
        <v>5</v>
      </c>
      <c r="E545" s="19"/>
      <c r="F545" s="20">
        <f t="shared" si="20"/>
        <v>5</v>
      </c>
    </row>
    <row r="546" spans="1:6" x14ac:dyDescent="0.25">
      <c r="A546" s="98">
        <v>4</v>
      </c>
      <c r="B546" s="16" t="s">
        <v>18</v>
      </c>
      <c r="C546" s="21" t="s">
        <v>19</v>
      </c>
      <c r="D546" s="13">
        <v>5</v>
      </c>
      <c r="E546" s="19"/>
      <c r="F546" s="20">
        <f t="shared" si="20"/>
        <v>5</v>
      </c>
    </row>
    <row r="547" spans="1:6" ht="25.5" x14ac:dyDescent="0.25">
      <c r="A547" s="98">
        <v>5</v>
      </c>
      <c r="B547" s="16" t="s">
        <v>20</v>
      </c>
      <c r="C547" s="22" t="s">
        <v>21</v>
      </c>
      <c r="D547" s="13">
        <v>593.03</v>
      </c>
      <c r="E547" s="23"/>
      <c r="F547" s="20">
        <f t="shared" si="20"/>
        <v>593.03</v>
      </c>
    </row>
    <row r="548" spans="1:6" ht="38.25" x14ac:dyDescent="0.25">
      <c r="A548" s="10">
        <v>6</v>
      </c>
      <c r="B548" s="16" t="s">
        <v>20</v>
      </c>
      <c r="C548" s="22" t="s">
        <v>22</v>
      </c>
      <c r="D548" s="13">
        <v>25</v>
      </c>
      <c r="E548" s="23"/>
      <c r="F548" s="20">
        <f t="shared" si="20"/>
        <v>25</v>
      </c>
    </row>
    <row r="549" spans="1:6" x14ac:dyDescent="0.25">
      <c r="A549" s="24">
        <v>7</v>
      </c>
      <c r="B549" s="16" t="s">
        <v>23</v>
      </c>
      <c r="C549" s="25" t="s">
        <v>24</v>
      </c>
      <c r="D549" s="13">
        <v>2046.4</v>
      </c>
      <c r="E549" s="14"/>
      <c r="F549" s="20">
        <f>SUM(D549:E549)</f>
        <v>2046.4</v>
      </c>
    </row>
    <row r="550" spans="1:6" x14ac:dyDescent="0.25">
      <c r="A550" s="26"/>
      <c r="B550" s="16" t="s">
        <v>25</v>
      </c>
      <c r="C550" s="27"/>
      <c r="D550" s="13">
        <v>46.26</v>
      </c>
      <c r="E550" s="28"/>
      <c r="F550" s="20">
        <f>SUM(D550:E550)</f>
        <v>46.26</v>
      </c>
    </row>
    <row r="551" spans="1:6" x14ac:dyDescent="0.25">
      <c r="A551" s="24">
        <v>8</v>
      </c>
      <c r="B551" s="16" t="s">
        <v>26</v>
      </c>
      <c r="C551" s="25" t="s">
        <v>27</v>
      </c>
      <c r="D551" s="13">
        <v>873.95</v>
      </c>
      <c r="E551" s="19"/>
      <c r="F551" s="20">
        <f t="shared" ref="F551:F557" si="21">D551+E551</f>
        <v>873.95</v>
      </c>
    </row>
    <row r="552" spans="1:6" x14ac:dyDescent="0.25">
      <c r="A552" s="26"/>
      <c r="B552" s="16" t="s">
        <v>28</v>
      </c>
      <c r="C552" s="27"/>
      <c r="D552" s="13">
        <v>15</v>
      </c>
      <c r="E552" s="19"/>
      <c r="F552" s="20">
        <f t="shared" si="21"/>
        <v>15</v>
      </c>
    </row>
    <row r="553" spans="1:6" ht="38.25" x14ac:dyDescent="0.25">
      <c r="A553" s="10">
        <v>9</v>
      </c>
      <c r="B553" s="16" t="s">
        <v>29</v>
      </c>
      <c r="C553" s="93" t="s">
        <v>110</v>
      </c>
      <c r="D553" s="13">
        <v>5</v>
      </c>
      <c r="E553" s="19"/>
      <c r="F553" s="20">
        <f t="shared" si="21"/>
        <v>5</v>
      </c>
    </row>
    <row r="554" spans="1:6" x14ac:dyDescent="0.25">
      <c r="A554" s="24">
        <v>10</v>
      </c>
      <c r="B554" s="16" t="s">
        <v>31</v>
      </c>
      <c r="C554" s="25" t="s">
        <v>111</v>
      </c>
      <c r="D554" s="13">
        <v>371.85</v>
      </c>
      <c r="E554" s="100"/>
      <c r="F554" s="20">
        <f t="shared" si="21"/>
        <v>371.85</v>
      </c>
    </row>
    <row r="555" spans="1:6" x14ac:dyDescent="0.25">
      <c r="A555" s="26"/>
      <c r="B555" s="16" t="s">
        <v>33</v>
      </c>
      <c r="C555" s="27"/>
      <c r="D555" s="13">
        <v>37</v>
      </c>
      <c r="E555" s="19"/>
      <c r="F555" s="20">
        <f t="shared" si="21"/>
        <v>37</v>
      </c>
    </row>
    <row r="556" spans="1:6" x14ac:dyDescent="0.25">
      <c r="A556" s="98">
        <v>11</v>
      </c>
      <c r="B556" s="16" t="s">
        <v>34</v>
      </c>
      <c r="C556" s="17" t="s">
        <v>35</v>
      </c>
      <c r="D556" s="13">
        <v>5</v>
      </c>
      <c r="E556" s="100"/>
      <c r="F556" s="101">
        <f t="shared" si="21"/>
        <v>5</v>
      </c>
    </row>
    <row r="557" spans="1:6" x14ac:dyDescent="0.25">
      <c r="A557" s="98">
        <v>12</v>
      </c>
      <c r="B557" s="16" t="s">
        <v>36</v>
      </c>
      <c r="C557" s="17" t="s">
        <v>37</v>
      </c>
      <c r="D557" s="13">
        <v>250</v>
      </c>
      <c r="E557" s="100"/>
      <c r="F557" s="101">
        <f t="shared" si="21"/>
        <v>250</v>
      </c>
    </row>
    <row r="558" spans="1:6" x14ac:dyDescent="0.25">
      <c r="A558" s="98">
        <v>13</v>
      </c>
      <c r="B558" s="16" t="s">
        <v>38</v>
      </c>
      <c r="C558" s="17" t="s">
        <v>39</v>
      </c>
      <c r="D558" s="19">
        <v>60</v>
      </c>
      <c r="E558" s="100"/>
      <c r="F558" s="101">
        <f>SUM(D558:E558)</f>
        <v>60</v>
      </c>
    </row>
    <row r="559" spans="1:6" ht="25.5" x14ac:dyDescent="0.25">
      <c r="A559" s="98">
        <v>14</v>
      </c>
      <c r="B559" s="16" t="s">
        <v>40</v>
      </c>
      <c r="C559" s="22" t="s">
        <v>41</v>
      </c>
      <c r="D559" s="19">
        <v>194.45</v>
      </c>
      <c r="E559" s="19">
        <v>3.95</v>
      </c>
      <c r="F559" s="20">
        <f>SUM(D559:E559)</f>
        <v>198.39999999999998</v>
      </c>
    </row>
    <row r="560" spans="1:6" x14ac:dyDescent="0.25">
      <c r="A560" s="24">
        <v>15</v>
      </c>
      <c r="B560" s="16" t="s">
        <v>42</v>
      </c>
      <c r="C560" s="30" t="s">
        <v>112</v>
      </c>
      <c r="D560" s="19">
        <v>5209.43</v>
      </c>
      <c r="E560" s="19"/>
      <c r="F560" s="20">
        <f t="shared" ref="F560:F566" si="22">D560+E560</f>
        <v>5209.43</v>
      </c>
    </row>
    <row r="561" spans="1:6" x14ac:dyDescent="0.25">
      <c r="A561" s="26"/>
      <c r="B561" s="16" t="s">
        <v>28</v>
      </c>
      <c r="C561" s="31"/>
      <c r="D561" s="19">
        <v>123.8</v>
      </c>
      <c r="E561" s="19"/>
      <c r="F561" s="20">
        <f t="shared" si="22"/>
        <v>123.8</v>
      </c>
    </row>
    <row r="562" spans="1:6" ht="24" x14ac:dyDescent="0.25">
      <c r="A562" s="102">
        <v>16</v>
      </c>
      <c r="B562" s="16" t="s">
        <v>28</v>
      </c>
      <c r="C562" s="94" t="s">
        <v>44</v>
      </c>
      <c r="D562" s="19">
        <v>7</v>
      </c>
      <c r="E562" s="19"/>
      <c r="F562" s="20">
        <f t="shared" si="22"/>
        <v>7</v>
      </c>
    </row>
    <row r="563" spans="1:6" ht="24" x14ac:dyDescent="0.25">
      <c r="A563" s="98">
        <v>17</v>
      </c>
      <c r="B563" s="16" t="s">
        <v>45</v>
      </c>
      <c r="C563" s="34" t="s">
        <v>113</v>
      </c>
      <c r="D563" s="19">
        <v>200</v>
      </c>
      <c r="E563" s="19"/>
      <c r="F563" s="20">
        <f t="shared" si="22"/>
        <v>200</v>
      </c>
    </row>
    <row r="564" spans="1:6" x14ac:dyDescent="0.25">
      <c r="A564" s="98">
        <v>18</v>
      </c>
      <c r="B564" s="16" t="s">
        <v>47</v>
      </c>
      <c r="C564" s="22" t="s">
        <v>48</v>
      </c>
      <c r="D564" s="19">
        <v>765.59</v>
      </c>
      <c r="E564" s="19"/>
      <c r="F564" s="20">
        <f t="shared" si="22"/>
        <v>765.59</v>
      </c>
    </row>
    <row r="565" spans="1:6" ht="25.5" x14ac:dyDescent="0.25">
      <c r="A565" s="98">
        <v>19</v>
      </c>
      <c r="B565" s="16" t="s">
        <v>47</v>
      </c>
      <c r="C565" s="17" t="s">
        <v>49</v>
      </c>
      <c r="D565" s="19">
        <v>880</v>
      </c>
      <c r="E565" s="19"/>
      <c r="F565" s="19">
        <f t="shared" si="22"/>
        <v>880</v>
      </c>
    </row>
    <row r="566" spans="1:6" ht="25.5" x14ac:dyDescent="0.25">
      <c r="A566" s="98">
        <v>20</v>
      </c>
      <c r="B566" s="16" t="s">
        <v>50</v>
      </c>
      <c r="C566" s="12" t="s">
        <v>51</v>
      </c>
      <c r="D566" s="19">
        <v>250</v>
      </c>
      <c r="E566" s="19"/>
      <c r="F566" s="19">
        <f t="shared" si="22"/>
        <v>250</v>
      </c>
    </row>
    <row r="567" spans="1:6" x14ac:dyDescent="0.25">
      <c r="A567" s="98"/>
      <c r="B567" s="35"/>
      <c r="C567" s="21"/>
      <c r="D567" s="36"/>
      <c r="E567" s="36"/>
      <c r="F567" s="36"/>
    </row>
    <row r="568" spans="1:6" x14ac:dyDescent="0.25">
      <c r="A568" s="103"/>
      <c r="B568" s="103" t="s">
        <v>52</v>
      </c>
      <c r="C568" s="103"/>
      <c r="D568" s="104">
        <f>SUM(D543:D566)</f>
        <v>12218.76</v>
      </c>
      <c r="E568" s="104">
        <f>SUM(E543:E567)</f>
        <v>3.95</v>
      </c>
      <c r="F568" s="104">
        <f>SUM(F543:F566)</f>
        <v>12222.71</v>
      </c>
    </row>
    <row r="569" spans="1:6" x14ac:dyDescent="0.25">
      <c r="A569" s="105"/>
      <c r="B569" s="105"/>
      <c r="C569" s="105"/>
      <c r="D569" s="106"/>
      <c r="E569" s="106"/>
      <c r="F569" s="106"/>
    </row>
    <row r="570" spans="1:6" x14ac:dyDescent="0.25">
      <c r="A570" s="105"/>
      <c r="B570" s="105"/>
      <c r="C570" s="105"/>
      <c r="D570" s="106"/>
      <c r="E570" s="106"/>
      <c r="F570" s="106"/>
    </row>
    <row r="571" spans="1:6" x14ac:dyDescent="0.25">
      <c r="A571" s="105"/>
      <c r="B571" s="105"/>
      <c r="C571" s="105"/>
      <c r="D571" s="106"/>
      <c r="E571" s="106"/>
      <c r="F571" s="106"/>
    </row>
    <row r="572" spans="1:6" x14ac:dyDescent="0.25">
      <c r="A572" s="105"/>
      <c r="B572" s="105"/>
      <c r="C572" s="105"/>
      <c r="D572" s="106"/>
      <c r="E572" s="106"/>
      <c r="F572" s="106"/>
    </row>
    <row r="573" spans="1:6" x14ac:dyDescent="0.25">
      <c r="A573" s="105"/>
      <c r="B573" s="105"/>
      <c r="C573" s="105"/>
      <c r="D573" s="106"/>
      <c r="E573" s="106"/>
      <c r="F573" s="106"/>
    </row>
    <row r="574" spans="1:6" x14ac:dyDescent="0.25">
      <c r="A574" s="105"/>
      <c r="B574" s="105"/>
      <c r="C574" s="105"/>
      <c r="D574" s="106"/>
      <c r="E574" s="106"/>
      <c r="F574" s="106"/>
    </row>
    <row r="575" spans="1:6" x14ac:dyDescent="0.25">
      <c r="A575" s="105"/>
      <c r="B575" s="105"/>
      <c r="C575" s="105"/>
      <c r="D575" s="106"/>
      <c r="E575" s="106"/>
      <c r="F575" s="106"/>
    </row>
    <row r="576" spans="1:6" x14ac:dyDescent="0.25">
      <c r="A576" s="105"/>
      <c r="B576" s="105"/>
      <c r="C576" s="105"/>
      <c r="D576" s="106"/>
      <c r="E576" s="106"/>
      <c r="F576" s="106"/>
    </row>
    <row r="577" spans="1:6" x14ac:dyDescent="0.25">
      <c r="A577" s="105"/>
      <c r="B577" s="105"/>
      <c r="C577" s="105"/>
      <c r="D577" s="106"/>
      <c r="E577" s="106"/>
      <c r="F577" s="106"/>
    </row>
    <row r="578" spans="1:6" x14ac:dyDescent="0.25">
      <c r="A578" s="105"/>
      <c r="B578" s="105"/>
      <c r="C578" s="105"/>
      <c r="D578" s="106"/>
      <c r="E578" s="106"/>
      <c r="F578" s="106"/>
    </row>
    <row r="579" spans="1:6" x14ac:dyDescent="0.25">
      <c r="A579" s="105"/>
      <c r="B579" s="105"/>
      <c r="C579" s="105"/>
      <c r="D579" s="106"/>
      <c r="E579" s="106"/>
      <c r="F579" s="106"/>
    </row>
    <row r="580" spans="1:6" x14ac:dyDescent="0.25">
      <c r="A580" s="105"/>
      <c r="B580" s="105"/>
      <c r="C580" s="105"/>
      <c r="D580" s="106"/>
      <c r="E580" s="106"/>
      <c r="F580" s="106"/>
    </row>
    <row r="581" spans="1:6" x14ac:dyDescent="0.25">
      <c r="A581" s="105"/>
      <c r="B581" s="105"/>
      <c r="C581" s="105"/>
      <c r="D581" s="106"/>
      <c r="E581" s="106"/>
      <c r="F581" s="106"/>
    </row>
    <row r="582" spans="1:6" x14ac:dyDescent="0.25">
      <c r="A582" s="105"/>
      <c r="B582" s="105"/>
      <c r="C582" s="105"/>
      <c r="D582" s="106"/>
      <c r="E582" s="106"/>
      <c r="F582" s="106"/>
    </row>
    <row r="583" spans="1:6" x14ac:dyDescent="0.25">
      <c r="A583" s="105"/>
      <c r="B583" s="105"/>
      <c r="C583" s="105"/>
      <c r="D583" s="106"/>
      <c r="E583" s="106"/>
      <c r="F583" s="106"/>
    </row>
    <row r="584" spans="1:6" x14ac:dyDescent="0.25">
      <c r="A584" s="105"/>
      <c r="B584" s="105"/>
      <c r="C584" s="105"/>
      <c r="D584" s="106"/>
      <c r="E584" s="106"/>
      <c r="F584" s="106"/>
    </row>
    <row r="585" spans="1:6" x14ac:dyDescent="0.25">
      <c r="A585" s="105"/>
      <c r="B585" s="105"/>
      <c r="C585" s="105"/>
      <c r="D585" s="106"/>
      <c r="E585" s="106"/>
      <c r="F585" s="106"/>
    </row>
    <row r="586" spans="1:6" x14ac:dyDescent="0.25">
      <c r="A586" s="105"/>
      <c r="B586" s="105"/>
      <c r="C586" s="105"/>
      <c r="D586" s="106"/>
      <c r="E586" s="106"/>
      <c r="F586" s="106"/>
    </row>
    <row r="587" spans="1:6" x14ac:dyDescent="0.25">
      <c r="A587" s="105"/>
      <c r="B587" s="105"/>
      <c r="C587" s="105"/>
      <c r="D587" s="106"/>
      <c r="E587" s="106"/>
      <c r="F587" s="106"/>
    </row>
    <row r="588" spans="1:6" x14ac:dyDescent="0.25">
      <c r="A588" s="105"/>
      <c r="B588" s="105"/>
      <c r="C588" s="105"/>
      <c r="D588" s="106"/>
      <c r="E588" s="106"/>
      <c r="F588" s="106"/>
    </row>
    <row r="589" spans="1:6" x14ac:dyDescent="0.25">
      <c r="A589" s="105"/>
      <c r="B589" s="105"/>
      <c r="C589" s="105"/>
      <c r="D589" s="106"/>
      <c r="E589" s="106"/>
      <c r="F589" s="106"/>
    </row>
    <row r="590" spans="1:6" x14ac:dyDescent="0.25">
      <c r="A590" s="105"/>
      <c r="B590" s="105"/>
      <c r="C590" s="105"/>
      <c r="D590" s="106"/>
      <c r="E590" s="106"/>
      <c r="F590" s="106"/>
    </row>
    <row r="591" spans="1:6" x14ac:dyDescent="0.25">
      <c r="A591" s="107" t="s">
        <v>53</v>
      </c>
      <c r="B591" s="107"/>
      <c r="C591" s="107"/>
      <c r="D591" s="107"/>
      <c r="E591" s="107"/>
      <c r="F591" s="107"/>
    </row>
    <row r="592" spans="1:6" x14ac:dyDescent="0.25">
      <c r="A592" s="108"/>
      <c r="B592" s="108"/>
      <c r="C592" s="108"/>
      <c r="D592" s="108"/>
      <c r="E592" s="108"/>
      <c r="F592" s="108"/>
    </row>
    <row r="593" spans="1:6" x14ac:dyDescent="0.25">
      <c r="A593" s="105"/>
      <c r="B593" s="105"/>
      <c r="C593" s="105"/>
      <c r="D593" s="106"/>
      <c r="E593" s="106"/>
      <c r="F593" s="106"/>
    </row>
    <row r="594" spans="1:6" x14ac:dyDescent="0.25">
      <c r="A594" s="43" t="s">
        <v>54</v>
      </c>
      <c r="B594" s="43"/>
      <c r="C594" s="43"/>
      <c r="D594" s="43"/>
      <c r="E594" s="43"/>
      <c r="F594" s="43"/>
    </row>
    <row r="595" spans="1:6" x14ac:dyDescent="0.25">
      <c r="A595" s="2"/>
      <c r="B595" s="2"/>
      <c r="C595" s="2"/>
      <c r="D595" s="2"/>
      <c r="E595" s="2"/>
      <c r="F595" s="2" t="s">
        <v>5</v>
      </c>
    </row>
    <row r="596" spans="1:6" x14ac:dyDescent="0.25">
      <c r="A596" s="95" t="s">
        <v>6</v>
      </c>
      <c r="B596" s="95" t="s">
        <v>7</v>
      </c>
      <c r="C596" s="95" t="s">
        <v>8</v>
      </c>
      <c r="D596" s="81" t="s">
        <v>120</v>
      </c>
      <c r="E596" s="81" t="s">
        <v>101</v>
      </c>
      <c r="F596" s="81" t="s">
        <v>115</v>
      </c>
    </row>
    <row r="597" spans="1:6" x14ac:dyDescent="0.25">
      <c r="A597" s="96"/>
      <c r="B597" s="96"/>
      <c r="C597" s="96"/>
      <c r="D597" s="84"/>
      <c r="E597" s="84"/>
      <c r="F597" s="84"/>
    </row>
    <row r="598" spans="1:6" x14ac:dyDescent="0.25">
      <c r="A598" s="46" t="s">
        <v>56</v>
      </c>
      <c r="B598" s="46" t="s">
        <v>57</v>
      </c>
      <c r="C598" s="46" t="s">
        <v>58</v>
      </c>
      <c r="D598" s="47">
        <f>D599</f>
        <v>12</v>
      </c>
      <c r="E598" s="47"/>
      <c r="F598" s="47">
        <f>F599</f>
        <v>12</v>
      </c>
    </row>
    <row r="599" spans="1:6" ht="25.5" x14ac:dyDescent="0.25">
      <c r="A599" s="48"/>
      <c r="B599" s="48"/>
      <c r="C599" s="48" t="s">
        <v>59</v>
      </c>
      <c r="D599" s="49">
        <v>12</v>
      </c>
      <c r="E599" s="49"/>
      <c r="F599" s="49">
        <f>D599+E599</f>
        <v>12</v>
      </c>
    </row>
    <row r="600" spans="1:6" x14ac:dyDescent="0.25">
      <c r="A600" s="46" t="s">
        <v>60</v>
      </c>
      <c r="B600" s="46" t="s">
        <v>34</v>
      </c>
      <c r="C600" s="46" t="s">
        <v>61</v>
      </c>
      <c r="D600" s="47">
        <f>D601</f>
        <v>100</v>
      </c>
      <c r="E600" s="47"/>
      <c r="F600" s="47">
        <f>F601</f>
        <v>100</v>
      </c>
    </row>
    <row r="601" spans="1:6" x14ac:dyDescent="0.25">
      <c r="A601" s="48"/>
      <c r="B601" s="48"/>
      <c r="C601" s="48" t="s">
        <v>62</v>
      </c>
      <c r="D601" s="49">
        <v>100</v>
      </c>
      <c r="E601" s="49"/>
      <c r="F601" s="49">
        <f>SUM(D601:E601)</f>
        <v>100</v>
      </c>
    </row>
    <row r="602" spans="1:6" x14ac:dyDescent="0.25">
      <c r="A602" s="109" t="s">
        <v>64</v>
      </c>
      <c r="B602" s="110" t="s">
        <v>65</v>
      </c>
      <c r="C602" s="110" t="s">
        <v>66</v>
      </c>
      <c r="D602" s="111">
        <f>D603+D604+D605+D606+D607+D608+D609+D610+D611+D612+D613+D614+D615+D616+D617+D618+D623</f>
        <v>978.09</v>
      </c>
      <c r="E602" s="111">
        <f>E603+E604+E605+E606+E607+E608+E609+E610+E611+E612+E613+E614+E615+E616+E617+E618+E623+E619+E620+E621+E622</f>
        <v>0</v>
      </c>
      <c r="F602" s="111">
        <f>E602+D602</f>
        <v>978.09</v>
      </c>
    </row>
    <row r="603" spans="1:6" x14ac:dyDescent="0.25">
      <c r="A603" s="112">
        <v>1</v>
      </c>
      <c r="B603" s="113"/>
      <c r="C603" s="114" t="s">
        <v>67</v>
      </c>
      <c r="D603" s="115">
        <v>43</v>
      </c>
      <c r="E603" s="116"/>
      <c r="F603" s="116">
        <f t="shared" ref="F603:F623" si="23">D603+E603</f>
        <v>43</v>
      </c>
    </row>
    <row r="604" spans="1:6" x14ac:dyDescent="0.25">
      <c r="A604" s="112">
        <v>2</v>
      </c>
      <c r="B604" s="113"/>
      <c r="C604" s="114" t="s">
        <v>68</v>
      </c>
      <c r="D604" s="55">
        <v>177</v>
      </c>
      <c r="E604" s="116"/>
      <c r="F604" s="116">
        <f t="shared" si="23"/>
        <v>177</v>
      </c>
    </row>
    <row r="605" spans="1:6" x14ac:dyDescent="0.25">
      <c r="A605" s="112">
        <v>3</v>
      </c>
      <c r="B605" s="113"/>
      <c r="C605" s="57" t="s">
        <v>69</v>
      </c>
      <c r="D605" s="55">
        <v>107.09</v>
      </c>
      <c r="E605" s="116"/>
      <c r="F605" s="116">
        <f t="shared" si="23"/>
        <v>107.09</v>
      </c>
    </row>
    <row r="606" spans="1:6" x14ac:dyDescent="0.25">
      <c r="A606" s="112">
        <v>4</v>
      </c>
      <c r="B606" s="113"/>
      <c r="C606" s="57" t="s">
        <v>70</v>
      </c>
      <c r="D606" s="55">
        <v>18</v>
      </c>
      <c r="E606" s="117"/>
      <c r="F606" s="116">
        <f t="shared" si="23"/>
        <v>18</v>
      </c>
    </row>
    <row r="607" spans="1:6" x14ac:dyDescent="0.25">
      <c r="A607" s="112">
        <v>5</v>
      </c>
      <c r="B607" s="113"/>
      <c r="C607" s="57" t="s">
        <v>71</v>
      </c>
      <c r="D607" s="55">
        <v>80</v>
      </c>
      <c r="E607" s="116"/>
      <c r="F607" s="116">
        <f t="shared" si="23"/>
        <v>80</v>
      </c>
    </row>
    <row r="608" spans="1:6" x14ac:dyDescent="0.25">
      <c r="A608" s="112">
        <v>6</v>
      </c>
      <c r="B608" s="113"/>
      <c r="C608" s="59" t="s">
        <v>72</v>
      </c>
      <c r="D608" s="55">
        <v>60</v>
      </c>
      <c r="E608" s="116"/>
      <c r="F608" s="116">
        <f t="shared" si="23"/>
        <v>60</v>
      </c>
    </row>
    <row r="609" spans="1:6" x14ac:dyDescent="0.25">
      <c r="A609" s="112">
        <v>7</v>
      </c>
      <c r="B609" s="113"/>
      <c r="C609" s="59" t="s">
        <v>73</v>
      </c>
      <c r="D609" s="55">
        <v>140</v>
      </c>
      <c r="E609" s="116">
        <v>-17.2</v>
      </c>
      <c r="F609" s="116">
        <f t="shared" si="23"/>
        <v>122.8</v>
      </c>
    </row>
    <row r="610" spans="1:6" x14ac:dyDescent="0.25">
      <c r="A610" s="112">
        <f t="shared" ref="A610:A617" si="24">A609+1</f>
        <v>8</v>
      </c>
      <c r="B610" s="113"/>
      <c r="C610" s="59" t="s">
        <v>74</v>
      </c>
      <c r="D610" s="55">
        <v>5</v>
      </c>
      <c r="E610" s="116"/>
      <c r="F610" s="116">
        <f t="shared" si="23"/>
        <v>5</v>
      </c>
    </row>
    <row r="611" spans="1:6" x14ac:dyDescent="0.25">
      <c r="A611" s="112">
        <f t="shared" si="24"/>
        <v>9</v>
      </c>
      <c r="B611" s="113"/>
      <c r="C611" s="59" t="s">
        <v>75</v>
      </c>
      <c r="D611" s="55">
        <v>35</v>
      </c>
      <c r="E611" s="116"/>
      <c r="F611" s="116">
        <f t="shared" si="23"/>
        <v>35</v>
      </c>
    </row>
    <row r="612" spans="1:6" x14ac:dyDescent="0.25">
      <c r="A612" s="112">
        <f t="shared" si="24"/>
        <v>10</v>
      </c>
      <c r="B612" s="113"/>
      <c r="C612" s="59" t="s">
        <v>76</v>
      </c>
      <c r="D612" s="55">
        <v>40</v>
      </c>
      <c r="E612" s="116"/>
      <c r="F612" s="116">
        <f t="shared" si="23"/>
        <v>40</v>
      </c>
    </row>
    <row r="613" spans="1:6" x14ac:dyDescent="0.25">
      <c r="A613" s="112">
        <f t="shared" si="24"/>
        <v>11</v>
      </c>
      <c r="B613" s="113"/>
      <c r="C613" s="59" t="s">
        <v>77</v>
      </c>
      <c r="D613" s="55">
        <v>75</v>
      </c>
      <c r="E613" s="116"/>
      <c r="F613" s="116">
        <f t="shared" si="23"/>
        <v>75</v>
      </c>
    </row>
    <row r="614" spans="1:6" x14ac:dyDescent="0.25">
      <c r="A614" s="112">
        <f t="shared" si="24"/>
        <v>12</v>
      </c>
      <c r="B614" s="113"/>
      <c r="C614" s="59" t="s">
        <v>78</v>
      </c>
      <c r="D614" s="55">
        <v>29</v>
      </c>
      <c r="E614" s="116"/>
      <c r="F614" s="116">
        <f t="shared" si="23"/>
        <v>29</v>
      </c>
    </row>
    <row r="615" spans="1:6" x14ac:dyDescent="0.25">
      <c r="A615" s="112">
        <f t="shared" si="24"/>
        <v>13</v>
      </c>
      <c r="B615" s="113"/>
      <c r="C615" s="59" t="s">
        <v>79</v>
      </c>
      <c r="D615" s="55">
        <v>15</v>
      </c>
      <c r="E615" s="116"/>
      <c r="F615" s="116">
        <f t="shared" si="23"/>
        <v>15</v>
      </c>
    </row>
    <row r="616" spans="1:6" x14ac:dyDescent="0.25">
      <c r="A616" s="112">
        <f t="shared" si="24"/>
        <v>14</v>
      </c>
      <c r="B616" s="113"/>
      <c r="C616" s="59" t="s">
        <v>80</v>
      </c>
      <c r="D616" s="55">
        <v>100</v>
      </c>
      <c r="E616" s="116"/>
      <c r="F616" s="116">
        <f t="shared" si="23"/>
        <v>100</v>
      </c>
    </row>
    <row r="617" spans="1:6" x14ac:dyDescent="0.25">
      <c r="A617" s="112">
        <f t="shared" si="24"/>
        <v>15</v>
      </c>
      <c r="B617" s="113"/>
      <c r="C617" s="59" t="s">
        <v>81</v>
      </c>
      <c r="D617" s="55">
        <v>5</v>
      </c>
      <c r="E617" s="116"/>
      <c r="F617" s="116">
        <f t="shared" si="23"/>
        <v>5</v>
      </c>
    </row>
    <row r="618" spans="1:6" x14ac:dyDescent="0.25">
      <c r="A618" s="118">
        <v>16</v>
      </c>
      <c r="B618" s="119"/>
      <c r="C618" s="59" t="s">
        <v>82</v>
      </c>
      <c r="D618" s="62">
        <v>18</v>
      </c>
      <c r="E618" s="120"/>
      <c r="F618" s="120">
        <f t="shared" si="23"/>
        <v>18</v>
      </c>
    </row>
    <row r="619" spans="1:6" x14ac:dyDescent="0.25">
      <c r="A619" s="118">
        <v>17</v>
      </c>
      <c r="B619" s="119"/>
      <c r="C619" s="59" t="s">
        <v>83</v>
      </c>
      <c r="D619" s="62">
        <v>0</v>
      </c>
      <c r="E619" s="120">
        <v>4.0999999999999996</v>
      </c>
      <c r="F619" s="120">
        <f t="shared" si="23"/>
        <v>4.0999999999999996</v>
      </c>
    </row>
    <row r="620" spans="1:6" x14ac:dyDescent="0.25">
      <c r="A620" s="121">
        <v>18</v>
      </c>
      <c r="B620" s="122"/>
      <c r="C620" s="59" t="s">
        <v>84</v>
      </c>
      <c r="D620" s="123">
        <v>0</v>
      </c>
      <c r="E620" s="123">
        <v>4.0999999999999996</v>
      </c>
      <c r="F620" s="120">
        <f t="shared" si="23"/>
        <v>4.0999999999999996</v>
      </c>
    </row>
    <row r="621" spans="1:6" x14ac:dyDescent="0.25">
      <c r="A621" s="112">
        <v>19</v>
      </c>
      <c r="B621" s="113"/>
      <c r="C621" s="59" t="s">
        <v>116</v>
      </c>
      <c r="D621" s="55">
        <v>0</v>
      </c>
      <c r="E621" s="116">
        <v>4.5</v>
      </c>
      <c r="F621" s="120">
        <f t="shared" si="23"/>
        <v>4.5</v>
      </c>
    </row>
    <row r="622" spans="1:6" x14ac:dyDescent="0.25">
      <c r="A622" s="112">
        <v>20</v>
      </c>
      <c r="B622" s="113"/>
      <c r="C622" s="67" t="s">
        <v>117</v>
      </c>
      <c r="D622" s="55">
        <v>0</v>
      </c>
      <c r="E622" s="116">
        <v>4.5</v>
      </c>
      <c r="F622" s="116">
        <f t="shared" si="23"/>
        <v>4.5</v>
      </c>
    </row>
    <row r="623" spans="1:6" x14ac:dyDescent="0.25">
      <c r="A623" s="124">
        <v>21</v>
      </c>
      <c r="B623" s="125" t="s">
        <v>92</v>
      </c>
      <c r="C623" s="67" t="s">
        <v>93</v>
      </c>
      <c r="D623" s="69">
        <v>31</v>
      </c>
      <c r="E623" s="126"/>
      <c r="F623" s="116">
        <f t="shared" si="23"/>
        <v>31</v>
      </c>
    </row>
    <row r="624" spans="1:6" x14ac:dyDescent="0.25">
      <c r="A624" s="112"/>
      <c r="B624" s="113"/>
      <c r="C624" s="45"/>
      <c r="D624" s="52"/>
      <c r="E624" s="52"/>
      <c r="F624" s="52"/>
    </row>
    <row r="625" spans="1:6" x14ac:dyDescent="0.25">
      <c r="A625" s="127"/>
      <c r="B625" s="128" t="s">
        <v>94</v>
      </c>
      <c r="C625" s="129"/>
      <c r="D625" s="75">
        <f>D598+D600+D602</f>
        <v>1090.0900000000001</v>
      </c>
      <c r="E625" s="75">
        <f>E602+E600+E598</f>
        <v>0</v>
      </c>
      <c r="F625" s="75">
        <f>SUM(D625:E625)</f>
        <v>1090.0900000000001</v>
      </c>
    </row>
    <row r="626" spans="1:6" x14ac:dyDescent="0.25">
      <c r="A626" s="97"/>
    </row>
    <row r="627" spans="1:6" x14ac:dyDescent="0.25">
      <c r="A627" s="2"/>
      <c r="B627" s="130"/>
      <c r="C627" s="2"/>
      <c r="D627" s="2"/>
      <c r="E627" s="2"/>
      <c r="F627" s="2"/>
    </row>
    <row r="628" spans="1:6" x14ac:dyDescent="0.25">
      <c r="B628" s="130" t="s">
        <v>102</v>
      </c>
      <c r="C628" s="2"/>
      <c r="D628" s="2"/>
      <c r="E628" s="2" t="s">
        <v>103</v>
      </c>
      <c r="F628" s="2"/>
    </row>
    <row r="629" spans="1:6" x14ac:dyDescent="0.25">
      <c r="B629" s="130" t="s">
        <v>118</v>
      </c>
      <c r="C629" s="2"/>
      <c r="D629" s="2"/>
      <c r="E629" s="2" t="s">
        <v>105</v>
      </c>
      <c r="F629" s="2"/>
    </row>
    <row r="630" spans="1:6" x14ac:dyDescent="0.25">
      <c r="B630" s="130"/>
      <c r="C630" s="2"/>
      <c r="D630" s="2"/>
      <c r="E630" s="2" t="s">
        <v>106</v>
      </c>
      <c r="F630" s="2"/>
    </row>
    <row r="631" spans="1:6" x14ac:dyDescent="0.25">
      <c r="A631" s="97"/>
    </row>
    <row r="632" spans="1:6" x14ac:dyDescent="0.25">
      <c r="A632" s="97"/>
    </row>
    <row r="633" spans="1:6" x14ac:dyDescent="0.25">
      <c r="A633" s="97"/>
    </row>
    <row r="634" spans="1:6" x14ac:dyDescent="0.25">
      <c r="A634" s="97"/>
    </row>
    <row r="635" spans="1:6" x14ac:dyDescent="0.25">
      <c r="A635" s="97"/>
    </row>
    <row r="636" spans="1:6" x14ac:dyDescent="0.25">
      <c r="A636" s="97"/>
    </row>
    <row r="637" spans="1:6" x14ac:dyDescent="0.25">
      <c r="A637" s="97"/>
    </row>
    <row r="638" spans="1:6" x14ac:dyDescent="0.25">
      <c r="A638" s="97"/>
    </row>
    <row r="639" spans="1:6" x14ac:dyDescent="0.25">
      <c r="A639" s="97"/>
    </row>
    <row r="640" spans="1:6" x14ac:dyDescent="0.25">
      <c r="A640" s="97"/>
    </row>
    <row r="641" spans="1:6" x14ac:dyDescent="0.25">
      <c r="A641" s="97"/>
    </row>
    <row r="642" spans="1:6" x14ac:dyDescent="0.25">
      <c r="A642" s="97"/>
    </row>
    <row r="643" spans="1:6" x14ac:dyDescent="0.25">
      <c r="A643" s="97"/>
    </row>
    <row r="644" spans="1:6" x14ac:dyDescent="0.25">
      <c r="A644" s="97"/>
    </row>
    <row r="645" spans="1:6" x14ac:dyDescent="0.25">
      <c r="A645" s="97"/>
    </row>
    <row r="646" spans="1:6" x14ac:dyDescent="0.25">
      <c r="A646" s="97"/>
    </row>
    <row r="647" spans="1:6" x14ac:dyDescent="0.25">
      <c r="A647" s="97"/>
    </row>
    <row r="648" spans="1:6" x14ac:dyDescent="0.25">
      <c r="A648" s="97"/>
    </row>
    <row r="649" spans="1:6" x14ac:dyDescent="0.25">
      <c r="A649" s="97"/>
    </row>
    <row r="650" spans="1:6" x14ac:dyDescent="0.25">
      <c r="A650" s="97"/>
    </row>
    <row r="651" spans="1:6" x14ac:dyDescent="0.25">
      <c r="A651" s="97"/>
    </row>
    <row r="652" spans="1:6" x14ac:dyDescent="0.25">
      <c r="A652" s="97"/>
    </row>
    <row r="653" spans="1:6" x14ac:dyDescent="0.25">
      <c r="A653" s="107" t="s">
        <v>107</v>
      </c>
      <c r="B653" s="107"/>
      <c r="C653" s="107"/>
      <c r="D653" s="107"/>
      <c r="E653" s="107"/>
      <c r="F653" s="107"/>
    </row>
    <row r="654" spans="1:6" x14ac:dyDescent="0.25">
      <c r="A654" s="97"/>
    </row>
    <row r="655" spans="1:6" x14ac:dyDescent="0.25">
      <c r="A655" s="97"/>
    </row>
    <row r="656" spans="1:6" x14ac:dyDescent="0.25">
      <c r="A656" s="97"/>
    </row>
    <row r="657" spans="1:6" x14ac:dyDescent="0.25">
      <c r="A657" s="97"/>
    </row>
    <row r="658" spans="1:6" x14ac:dyDescent="0.25">
      <c r="A658" s="97"/>
    </row>
    <row r="659" spans="1:6" ht="15.75" x14ac:dyDescent="0.25">
      <c r="A659" s="1" t="s">
        <v>121</v>
      </c>
      <c r="B659" s="1"/>
      <c r="C659" s="1"/>
      <c r="D659" s="1"/>
      <c r="E659" s="1"/>
      <c r="F659" s="1"/>
    </row>
    <row r="660" spans="1:6" ht="15.75" x14ac:dyDescent="0.25">
      <c r="A660" s="1" t="s">
        <v>1</v>
      </c>
      <c r="B660" s="1"/>
      <c r="C660" s="1" t="s">
        <v>2</v>
      </c>
      <c r="D660" s="2"/>
      <c r="E660" s="2"/>
    </row>
    <row r="661" spans="1:6" ht="15.75" x14ac:dyDescent="0.25">
      <c r="A661" s="1" t="s">
        <v>3</v>
      </c>
      <c r="B661" s="1"/>
      <c r="C661" s="1"/>
      <c r="D661" s="1"/>
      <c r="E661" s="1"/>
      <c r="F661" s="1"/>
    </row>
    <row r="662" spans="1:6" ht="15.75" x14ac:dyDescent="0.25">
      <c r="A662" s="3" t="s">
        <v>4</v>
      </c>
      <c r="B662" s="3"/>
      <c r="C662" s="3"/>
      <c r="D662" s="3"/>
      <c r="E662" s="3"/>
      <c r="F662" s="3"/>
    </row>
    <row r="663" spans="1:6" ht="15.75" x14ac:dyDescent="0.25">
      <c r="A663" s="1"/>
      <c r="B663" s="4"/>
      <c r="C663" s="1"/>
      <c r="D663" s="5"/>
      <c r="E663" s="5"/>
      <c r="F663" s="1" t="s">
        <v>5</v>
      </c>
    </row>
    <row r="664" spans="1:6" x14ac:dyDescent="0.25">
      <c r="A664" s="79" t="s">
        <v>6</v>
      </c>
      <c r="B664" s="79" t="s">
        <v>7</v>
      </c>
      <c r="C664" s="80" t="s">
        <v>8</v>
      </c>
      <c r="D664" s="81" t="s">
        <v>122</v>
      </c>
      <c r="E664" s="81" t="s">
        <v>101</v>
      </c>
      <c r="F664" s="81" t="s">
        <v>120</v>
      </c>
    </row>
    <row r="665" spans="1:6" x14ac:dyDescent="0.25">
      <c r="A665" s="82"/>
      <c r="B665" s="82"/>
      <c r="C665" s="83"/>
      <c r="D665" s="84"/>
      <c r="E665" s="84"/>
      <c r="F665" s="84"/>
    </row>
    <row r="666" spans="1:6" ht="25.5" x14ac:dyDescent="0.25">
      <c r="A666" s="98">
        <v>1</v>
      </c>
      <c r="B666" s="11" t="s">
        <v>12</v>
      </c>
      <c r="C666" s="12" t="s">
        <v>13</v>
      </c>
      <c r="D666" s="13">
        <v>200</v>
      </c>
      <c r="E666" s="14"/>
      <c r="F666" s="15">
        <f t="shared" ref="F666:F671" si="25">D666+E666</f>
        <v>200</v>
      </c>
    </row>
    <row r="667" spans="1:6" x14ac:dyDescent="0.25">
      <c r="A667" s="98">
        <v>2</v>
      </c>
      <c r="B667" s="16" t="s">
        <v>14</v>
      </c>
      <c r="C667" s="17" t="s">
        <v>15</v>
      </c>
      <c r="D667" s="13">
        <v>50</v>
      </c>
      <c r="E667" s="14"/>
      <c r="F667" s="15">
        <f t="shared" si="25"/>
        <v>50</v>
      </c>
    </row>
    <row r="668" spans="1:6" x14ac:dyDescent="0.25">
      <c r="A668" s="98">
        <v>3</v>
      </c>
      <c r="B668" s="16" t="s">
        <v>16</v>
      </c>
      <c r="C668" s="99" t="s">
        <v>17</v>
      </c>
      <c r="D668" s="13">
        <v>5</v>
      </c>
      <c r="E668" s="19"/>
      <c r="F668" s="20">
        <f t="shared" si="25"/>
        <v>5</v>
      </c>
    </row>
    <row r="669" spans="1:6" x14ac:dyDescent="0.25">
      <c r="A669" s="98">
        <v>4</v>
      </c>
      <c r="B669" s="16" t="s">
        <v>18</v>
      </c>
      <c r="C669" s="21" t="s">
        <v>19</v>
      </c>
      <c r="D669" s="13">
        <v>5</v>
      </c>
      <c r="E669" s="19"/>
      <c r="F669" s="20">
        <f t="shared" si="25"/>
        <v>5</v>
      </c>
    </row>
    <row r="670" spans="1:6" ht="25.5" x14ac:dyDescent="0.25">
      <c r="A670" s="98">
        <v>5</v>
      </c>
      <c r="B670" s="16" t="s">
        <v>20</v>
      </c>
      <c r="C670" s="22" t="s">
        <v>21</v>
      </c>
      <c r="D670" s="13">
        <v>593.03</v>
      </c>
      <c r="E670" s="23"/>
      <c r="F670" s="20">
        <f t="shared" si="25"/>
        <v>593.03</v>
      </c>
    </row>
    <row r="671" spans="1:6" ht="38.25" x14ac:dyDescent="0.25">
      <c r="A671" s="10">
        <v>6</v>
      </c>
      <c r="B671" s="16" t="s">
        <v>20</v>
      </c>
      <c r="C671" s="22" t="s">
        <v>22</v>
      </c>
      <c r="D671" s="13">
        <v>25</v>
      </c>
      <c r="E671" s="23"/>
      <c r="F671" s="20">
        <f t="shared" si="25"/>
        <v>25</v>
      </c>
    </row>
    <row r="672" spans="1:6" x14ac:dyDescent="0.25">
      <c r="A672" s="24">
        <v>7</v>
      </c>
      <c r="B672" s="16" t="s">
        <v>23</v>
      </c>
      <c r="C672" s="25" t="s">
        <v>24</v>
      </c>
      <c r="D672" s="13">
        <v>2046.4</v>
      </c>
      <c r="E672" s="14"/>
      <c r="F672" s="20">
        <f>SUM(D672:E672)</f>
        <v>2046.4</v>
      </c>
    </row>
    <row r="673" spans="1:6" x14ac:dyDescent="0.25">
      <c r="A673" s="26"/>
      <c r="B673" s="16" t="s">
        <v>25</v>
      </c>
      <c r="C673" s="27"/>
      <c r="D673" s="13">
        <v>46.26</v>
      </c>
      <c r="E673" s="28"/>
      <c r="F673" s="20">
        <f>SUM(D673:E673)</f>
        <v>46.26</v>
      </c>
    </row>
    <row r="674" spans="1:6" x14ac:dyDescent="0.25">
      <c r="A674" s="24">
        <v>8</v>
      </c>
      <c r="B674" s="16" t="s">
        <v>26</v>
      </c>
      <c r="C674" s="25" t="s">
        <v>27</v>
      </c>
      <c r="D674" s="13">
        <v>873.95</v>
      </c>
      <c r="E674" s="19"/>
      <c r="F674" s="20">
        <f t="shared" ref="F674:F680" si="26">D674+E674</f>
        <v>873.95</v>
      </c>
    </row>
    <row r="675" spans="1:6" x14ac:dyDescent="0.25">
      <c r="A675" s="26"/>
      <c r="B675" s="16" t="s">
        <v>28</v>
      </c>
      <c r="C675" s="27"/>
      <c r="D675" s="13">
        <v>15</v>
      </c>
      <c r="E675" s="19"/>
      <c r="F675" s="20">
        <f t="shared" si="26"/>
        <v>15</v>
      </c>
    </row>
    <row r="676" spans="1:6" ht="38.25" x14ac:dyDescent="0.25">
      <c r="A676" s="10">
        <v>9</v>
      </c>
      <c r="B676" s="16" t="s">
        <v>29</v>
      </c>
      <c r="C676" s="93" t="s">
        <v>110</v>
      </c>
      <c r="D676" s="13">
        <v>5</v>
      </c>
      <c r="E676" s="19"/>
      <c r="F676" s="20">
        <f t="shared" si="26"/>
        <v>5</v>
      </c>
    </row>
    <row r="677" spans="1:6" x14ac:dyDescent="0.25">
      <c r="A677" s="24">
        <v>10</v>
      </c>
      <c r="B677" s="16" t="s">
        <v>31</v>
      </c>
      <c r="C677" s="25" t="s">
        <v>111</v>
      </c>
      <c r="D677" s="13">
        <v>371.85</v>
      </c>
      <c r="E677" s="100"/>
      <c r="F677" s="20">
        <f t="shared" si="26"/>
        <v>371.85</v>
      </c>
    </row>
    <row r="678" spans="1:6" x14ac:dyDescent="0.25">
      <c r="A678" s="26"/>
      <c r="B678" s="16" t="s">
        <v>33</v>
      </c>
      <c r="C678" s="27"/>
      <c r="D678" s="13">
        <v>37</v>
      </c>
      <c r="E678" s="19"/>
      <c r="F678" s="20">
        <f t="shared" si="26"/>
        <v>37</v>
      </c>
    </row>
    <row r="679" spans="1:6" x14ac:dyDescent="0.25">
      <c r="A679" s="98">
        <v>11</v>
      </c>
      <c r="B679" s="16" t="s">
        <v>34</v>
      </c>
      <c r="C679" s="17" t="s">
        <v>35</v>
      </c>
      <c r="D679" s="13">
        <v>5</v>
      </c>
      <c r="E679" s="100"/>
      <c r="F679" s="101">
        <f t="shared" si="26"/>
        <v>5</v>
      </c>
    </row>
    <row r="680" spans="1:6" x14ac:dyDescent="0.25">
      <c r="A680" s="98">
        <v>12</v>
      </c>
      <c r="B680" s="16" t="s">
        <v>36</v>
      </c>
      <c r="C680" s="17" t="s">
        <v>37</v>
      </c>
      <c r="D680" s="13">
        <v>250</v>
      </c>
      <c r="E680" s="100"/>
      <c r="F680" s="101">
        <f t="shared" si="26"/>
        <v>250</v>
      </c>
    </row>
    <row r="681" spans="1:6" x14ac:dyDescent="0.25">
      <c r="A681" s="98">
        <v>13</v>
      </c>
      <c r="B681" s="16" t="s">
        <v>38</v>
      </c>
      <c r="C681" s="17" t="s">
        <v>39</v>
      </c>
      <c r="D681" s="19">
        <v>60</v>
      </c>
      <c r="E681" s="100"/>
      <c r="F681" s="101">
        <f>SUM(D681:E681)</f>
        <v>60</v>
      </c>
    </row>
    <row r="682" spans="1:6" ht="25.5" x14ac:dyDescent="0.25">
      <c r="A682" s="98">
        <v>14</v>
      </c>
      <c r="B682" s="16" t="s">
        <v>40</v>
      </c>
      <c r="C682" s="22" t="s">
        <v>41</v>
      </c>
      <c r="D682" s="19">
        <v>194.45</v>
      </c>
      <c r="E682" s="19"/>
      <c r="F682" s="20">
        <f>SUM(D682:E682)</f>
        <v>194.45</v>
      </c>
    </row>
    <row r="683" spans="1:6" x14ac:dyDescent="0.25">
      <c r="A683" s="24">
        <v>15</v>
      </c>
      <c r="B683" s="16" t="s">
        <v>42</v>
      </c>
      <c r="C683" s="30" t="s">
        <v>112</v>
      </c>
      <c r="D683" s="19">
        <v>5209.43</v>
      </c>
      <c r="E683" s="19"/>
      <c r="F683" s="20">
        <f t="shared" ref="F683:F689" si="27">D683+E683</f>
        <v>5209.43</v>
      </c>
    </row>
    <row r="684" spans="1:6" x14ac:dyDescent="0.25">
      <c r="A684" s="26"/>
      <c r="B684" s="16" t="s">
        <v>28</v>
      </c>
      <c r="C684" s="31"/>
      <c r="D684" s="19">
        <v>123.8</v>
      </c>
      <c r="E684" s="19"/>
      <c r="F684" s="20">
        <f t="shared" si="27"/>
        <v>123.8</v>
      </c>
    </row>
    <row r="685" spans="1:6" ht="24" x14ac:dyDescent="0.25">
      <c r="A685" s="102">
        <v>16</v>
      </c>
      <c r="B685" s="16" t="s">
        <v>28</v>
      </c>
      <c r="C685" s="94" t="s">
        <v>44</v>
      </c>
      <c r="D685" s="19">
        <v>7</v>
      </c>
      <c r="E685" s="19"/>
      <c r="F685" s="20">
        <f t="shared" si="27"/>
        <v>7</v>
      </c>
    </row>
    <row r="686" spans="1:6" ht="24" x14ac:dyDescent="0.25">
      <c r="A686" s="98">
        <v>17</v>
      </c>
      <c r="B686" s="16" t="s">
        <v>45</v>
      </c>
      <c r="C686" s="34" t="s">
        <v>113</v>
      </c>
      <c r="D686" s="19">
        <v>200</v>
      </c>
      <c r="E686" s="19"/>
      <c r="F686" s="20">
        <f t="shared" si="27"/>
        <v>200</v>
      </c>
    </row>
    <row r="687" spans="1:6" x14ac:dyDescent="0.25">
      <c r="A687" s="98">
        <v>18</v>
      </c>
      <c r="B687" s="16" t="s">
        <v>47</v>
      </c>
      <c r="C687" s="22" t="s">
        <v>48</v>
      </c>
      <c r="D687" s="19">
        <v>762</v>
      </c>
      <c r="E687" s="19">
        <v>3.59</v>
      </c>
      <c r="F687" s="20">
        <f t="shared" si="27"/>
        <v>765.59</v>
      </c>
    </row>
    <row r="688" spans="1:6" ht="25.5" x14ac:dyDescent="0.25">
      <c r="A688" s="98">
        <v>19</v>
      </c>
      <c r="B688" s="16" t="s">
        <v>47</v>
      </c>
      <c r="C688" s="17" t="s">
        <v>49</v>
      </c>
      <c r="D688" s="19">
        <v>880</v>
      </c>
      <c r="E688" s="19"/>
      <c r="F688" s="19">
        <f t="shared" si="27"/>
        <v>880</v>
      </c>
    </row>
    <row r="689" spans="1:6" ht="25.5" x14ac:dyDescent="0.25">
      <c r="A689" s="98">
        <v>20</v>
      </c>
      <c r="B689" s="16" t="s">
        <v>50</v>
      </c>
      <c r="C689" s="12" t="s">
        <v>51</v>
      </c>
      <c r="D689" s="19">
        <v>250</v>
      </c>
      <c r="E689" s="19"/>
      <c r="F689" s="19">
        <f t="shared" si="27"/>
        <v>250</v>
      </c>
    </row>
    <row r="690" spans="1:6" x14ac:dyDescent="0.25">
      <c r="A690" s="98"/>
      <c r="B690" s="35"/>
      <c r="C690" s="21"/>
      <c r="D690" s="36"/>
      <c r="E690" s="36"/>
      <c r="F690" s="36"/>
    </row>
    <row r="691" spans="1:6" x14ac:dyDescent="0.25">
      <c r="A691" s="103"/>
      <c r="B691" s="103" t="s">
        <v>52</v>
      </c>
      <c r="C691" s="103"/>
      <c r="D691" s="104">
        <f>SUM(D666:D689)</f>
        <v>12215.17</v>
      </c>
      <c r="E691" s="104">
        <f>SUM(E666:E690)</f>
        <v>3.59</v>
      </c>
      <c r="F691" s="104">
        <f>SUM(F666:F689)</f>
        <v>12218.76</v>
      </c>
    </row>
    <row r="692" spans="1:6" x14ac:dyDescent="0.25">
      <c r="A692" s="105"/>
      <c r="B692" s="105"/>
      <c r="C692" s="105"/>
      <c r="D692" s="106"/>
      <c r="E692" s="106"/>
      <c r="F692" s="106"/>
    </row>
    <row r="693" spans="1:6" x14ac:dyDescent="0.25">
      <c r="A693" s="105"/>
      <c r="B693" s="105"/>
      <c r="C693" s="105"/>
      <c r="D693" s="106"/>
      <c r="E693" s="106"/>
      <c r="F693" s="106"/>
    </row>
    <row r="694" spans="1:6" x14ac:dyDescent="0.25">
      <c r="A694" s="105"/>
      <c r="B694" s="105"/>
      <c r="C694" s="105"/>
      <c r="D694" s="106"/>
      <c r="E694" s="106"/>
      <c r="F694" s="106"/>
    </row>
    <row r="695" spans="1:6" x14ac:dyDescent="0.25">
      <c r="A695" s="105"/>
      <c r="B695" s="105"/>
      <c r="C695" s="105"/>
      <c r="D695" s="106"/>
      <c r="E695" s="106"/>
      <c r="F695" s="106"/>
    </row>
    <row r="696" spans="1:6" x14ac:dyDescent="0.25">
      <c r="A696" s="105"/>
      <c r="B696" s="105"/>
      <c r="C696" s="105"/>
      <c r="D696" s="106"/>
      <c r="E696" s="106"/>
      <c r="F696" s="106"/>
    </row>
    <row r="697" spans="1:6" x14ac:dyDescent="0.25">
      <c r="A697" s="105"/>
      <c r="B697" s="105"/>
      <c r="C697" s="105"/>
      <c r="D697" s="106"/>
      <c r="E697" s="106"/>
      <c r="F697" s="106"/>
    </row>
    <row r="698" spans="1:6" x14ac:dyDescent="0.25">
      <c r="A698" s="105"/>
      <c r="B698" s="105"/>
      <c r="C698" s="105"/>
      <c r="D698" s="106"/>
      <c r="E698" s="106"/>
      <c r="F698" s="106"/>
    </row>
    <row r="699" spans="1:6" x14ac:dyDescent="0.25">
      <c r="A699" s="105"/>
      <c r="B699" s="105"/>
      <c r="C699" s="105"/>
      <c r="D699" s="106"/>
      <c r="E699" s="106"/>
      <c r="F699" s="106"/>
    </row>
    <row r="700" spans="1:6" x14ac:dyDescent="0.25">
      <c r="A700" s="105"/>
      <c r="B700" s="105"/>
      <c r="C700" s="105"/>
      <c r="D700" s="106"/>
      <c r="E700" s="106"/>
      <c r="F700" s="106"/>
    </row>
    <row r="701" spans="1:6" x14ac:dyDescent="0.25">
      <c r="A701" s="105"/>
      <c r="B701" s="105"/>
      <c r="C701" s="105"/>
      <c r="D701" s="106"/>
      <c r="E701" s="106"/>
      <c r="F701" s="106"/>
    </row>
    <row r="702" spans="1:6" x14ac:dyDescent="0.25">
      <c r="A702" s="105"/>
      <c r="B702" s="105"/>
      <c r="C702" s="105"/>
      <c r="D702" s="106"/>
      <c r="E702" s="106"/>
      <c r="F702" s="106"/>
    </row>
    <row r="703" spans="1:6" x14ac:dyDescent="0.25">
      <c r="A703" s="105"/>
      <c r="B703" s="105"/>
      <c r="C703" s="105"/>
      <c r="D703" s="106"/>
      <c r="E703" s="106"/>
      <c r="F703" s="106"/>
    </row>
    <row r="704" spans="1:6" x14ac:dyDescent="0.25">
      <c r="A704" s="105"/>
      <c r="B704" s="105"/>
      <c r="C704" s="105"/>
      <c r="D704" s="106"/>
      <c r="E704" s="106"/>
      <c r="F704" s="106"/>
    </row>
    <row r="705" spans="1:6" x14ac:dyDescent="0.25">
      <c r="A705" s="105"/>
      <c r="B705" s="105"/>
      <c r="C705" s="105"/>
      <c r="D705" s="106"/>
      <c r="E705" s="106"/>
      <c r="F705" s="106"/>
    </row>
    <row r="706" spans="1:6" x14ac:dyDescent="0.25">
      <c r="A706" s="105"/>
      <c r="B706" s="105"/>
      <c r="C706" s="105"/>
      <c r="D706" s="106"/>
      <c r="E706" s="106"/>
      <c r="F706" s="106"/>
    </row>
    <row r="707" spans="1:6" x14ac:dyDescent="0.25">
      <c r="A707" s="105"/>
      <c r="B707" s="105"/>
      <c r="C707" s="105"/>
      <c r="D707" s="106"/>
      <c r="E707" s="106"/>
      <c r="F707" s="106"/>
    </row>
    <row r="708" spans="1:6" x14ac:dyDescent="0.25">
      <c r="A708" s="105"/>
      <c r="B708" s="105"/>
      <c r="C708" s="105"/>
      <c r="D708" s="106"/>
      <c r="E708" s="106"/>
      <c r="F708" s="106"/>
    </row>
    <row r="709" spans="1:6" x14ac:dyDescent="0.25">
      <c r="A709" s="105"/>
      <c r="B709" s="105"/>
      <c r="C709" s="105"/>
      <c r="D709" s="106"/>
      <c r="E709" s="106"/>
      <c r="F709" s="106"/>
    </row>
    <row r="710" spans="1:6" x14ac:dyDescent="0.25">
      <c r="A710" s="105"/>
      <c r="B710" s="105"/>
      <c r="C710" s="105"/>
      <c r="D710" s="106"/>
      <c r="E710" s="106"/>
      <c r="F710" s="106"/>
    </row>
    <row r="711" spans="1:6" x14ac:dyDescent="0.25">
      <c r="A711" s="105"/>
      <c r="B711" s="105"/>
      <c r="C711" s="105"/>
      <c r="D711" s="106"/>
      <c r="E711" s="106"/>
      <c r="F711" s="106"/>
    </row>
    <row r="712" spans="1:6" x14ac:dyDescent="0.25">
      <c r="A712" s="105"/>
      <c r="B712" s="105"/>
      <c r="C712" s="105"/>
      <c r="D712" s="106"/>
      <c r="E712" s="106"/>
      <c r="F712" s="106"/>
    </row>
    <row r="713" spans="1:6" x14ac:dyDescent="0.25">
      <c r="A713" s="107" t="s">
        <v>53</v>
      </c>
      <c r="B713" s="107"/>
      <c r="C713" s="107"/>
      <c r="D713" s="107"/>
      <c r="E713" s="107"/>
      <c r="F713" s="107"/>
    </row>
    <row r="714" spans="1:6" x14ac:dyDescent="0.25">
      <c r="A714" s="108"/>
      <c r="B714" s="108"/>
      <c r="C714" s="108"/>
      <c r="D714" s="108"/>
      <c r="E714" s="108"/>
      <c r="F714" s="108"/>
    </row>
    <row r="715" spans="1:6" x14ac:dyDescent="0.25">
      <c r="A715" s="105"/>
      <c r="B715" s="105"/>
      <c r="C715" s="105"/>
      <c r="D715" s="106"/>
      <c r="E715" s="106"/>
      <c r="F715" s="106"/>
    </row>
    <row r="716" spans="1:6" x14ac:dyDescent="0.25">
      <c r="A716" s="43" t="s">
        <v>54</v>
      </c>
      <c r="B716" s="43"/>
      <c r="C716" s="43"/>
      <c r="D716" s="43"/>
      <c r="E716" s="43"/>
      <c r="F716" s="43"/>
    </row>
    <row r="717" spans="1:6" x14ac:dyDescent="0.25">
      <c r="A717" s="2"/>
      <c r="B717" s="2"/>
      <c r="C717" s="2"/>
      <c r="D717" s="2"/>
      <c r="E717" s="2"/>
      <c r="F717" s="2" t="s">
        <v>5</v>
      </c>
    </row>
    <row r="718" spans="1:6" x14ac:dyDescent="0.25">
      <c r="A718" s="95" t="s">
        <v>6</v>
      </c>
      <c r="B718" s="95" t="s">
        <v>7</v>
      </c>
      <c r="C718" s="95" t="s">
        <v>8</v>
      </c>
      <c r="D718" s="81" t="s">
        <v>122</v>
      </c>
      <c r="E718" s="81" t="s">
        <v>101</v>
      </c>
      <c r="F718" s="81" t="s">
        <v>120</v>
      </c>
    </row>
    <row r="719" spans="1:6" x14ac:dyDescent="0.25">
      <c r="A719" s="96"/>
      <c r="B719" s="96"/>
      <c r="C719" s="96"/>
      <c r="D719" s="84"/>
      <c r="E719" s="84"/>
      <c r="F719" s="84"/>
    </row>
    <row r="720" spans="1:6" x14ac:dyDescent="0.25">
      <c r="A720" s="46" t="s">
        <v>56</v>
      </c>
      <c r="B720" s="46" t="s">
        <v>57</v>
      </c>
      <c r="C720" s="46" t="s">
        <v>123</v>
      </c>
      <c r="D720" s="47">
        <f>D721</f>
        <v>12</v>
      </c>
      <c r="E720" s="47"/>
      <c r="F720" s="47">
        <f>F721</f>
        <v>12</v>
      </c>
    </row>
    <row r="721" spans="1:6" ht="25.5" x14ac:dyDescent="0.25">
      <c r="A721" s="48"/>
      <c r="B721" s="48"/>
      <c r="C721" s="48" t="s">
        <v>59</v>
      </c>
      <c r="D721" s="49">
        <v>12</v>
      </c>
      <c r="E721" s="49"/>
      <c r="F721" s="49">
        <f>D721+E721</f>
        <v>12</v>
      </c>
    </row>
    <row r="722" spans="1:6" x14ac:dyDescent="0.25">
      <c r="A722" s="46" t="s">
        <v>60</v>
      </c>
      <c r="B722" s="46" t="s">
        <v>34</v>
      </c>
      <c r="C722" s="46" t="s">
        <v>61</v>
      </c>
      <c r="D722" s="47">
        <f>D723</f>
        <v>100</v>
      </c>
      <c r="E722" s="47"/>
      <c r="F722" s="47">
        <f>F723</f>
        <v>100</v>
      </c>
    </row>
    <row r="723" spans="1:6" x14ac:dyDescent="0.25">
      <c r="A723" s="48"/>
      <c r="B723" s="48"/>
      <c r="C723" s="48" t="s">
        <v>62</v>
      </c>
      <c r="D723" s="49">
        <v>100</v>
      </c>
      <c r="E723" s="49"/>
      <c r="F723" s="49">
        <f>SUM(D723:E723)</f>
        <v>100</v>
      </c>
    </row>
    <row r="724" spans="1:6" x14ac:dyDescent="0.25">
      <c r="A724" s="109" t="s">
        <v>64</v>
      </c>
      <c r="B724" s="110" t="s">
        <v>65</v>
      </c>
      <c r="C724" s="110" t="s">
        <v>66</v>
      </c>
      <c r="D724" s="111">
        <f>D725+D726+D727+D728+D729+D730+D731+D732+D733+D734+D735+D736+D737+D738+D739+D740+D741</f>
        <v>978.09</v>
      </c>
      <c r="E724" s="111">
        <f>E725+E726+E727+E728+E729+E730+E731+E732+E733+E734+E735+E736+E737+E738+E739+E740+E741</f>
        <v>0</v>
      </c>
      <c r="F724" s="111">
        <f>E724+D724</f>
        <v>978.09</v>
      </c>
    </row>
    <row r="725" spans="1:6" x14ac:dyDescent="0.25">
      <c r="A725" s="112">
        <v>1</v>
      </c>
      <c r="B725" s="113"/>
      <c r="C725" s="114" t="s">
        <v>67</v>
      </c>
      <c r="D725" s="115">
        <v>43</v>
      </c>
      <c r="E725" s="116"/>
      <c r="F725" s="116">
        <f t="shared" ref="F725:F741" si="28">D725+E725</f>
        <v>43</v>
      </c>
    </row>
    <row r="726" spans="1:6" x14ac:dyDescent="0.25">
      <c r="A726" s="112">
        <v>2</v>
      </c>
      <c r="B726" s="113"/>
      <c r="C726" s="114" t="s">
        <v>68</v>
      </c>
      <c r="D726" s="55">
        <v>177</v>
      </c>
      <c r="E726" s="116"/>
      <c r="F726" s="116">
        <f t="shared" si="28"/>
        <v>177</v>
      </c>
    </row>
    <row r="727" spans="1:6" x14ac:dyDescent="0.25">
      <c r="A727" s="112">
        <v>3</v>
      </c>
      <c r="B727" s="113"/>
      <c r="C727" s="57" t="s">
        <v>69</v>
      </c>
      <c r="D727" s="55">
        <v>107.09</v>
      </c>
      <c r="E727" s="116"/>
      <c r="F727" s="116">
        <f t="shared" si="28"/>
        <v>107.09</v>
      </c>
    </row>
    <row r="728" spans="1:6" x14ac:dyDescent="0.25">
      <c r="A728" s="112">
        <v>4</v>
      </c>
      <c r="B728" s="113"/>
      <c r="C728" s="57" t="s">
        <v>70</v>
      </c>
      <c r="D728" s="55">
        <v>18</v>
      </c>
      <c r="E728" s="117"/>
      <c r="F728" s="116">
        <f t="shared" si="28"/>
        <v>18</v>
      </c>
    </row>
    <row r="729" spans="1:6" x14ac:dyDescent="0.25">
      <c r="A729" s="112">
        <v>5</v>
      </c>
      <c r="B729" s="113"/>
      <c r="C729" s="57" t="s">
        <v>71</v>
      </c>
      <c r="D729" s="55">
        <v>80</v>
      </c>
      <c r="E729" s="116"/>
      <c r="F729" s="116">
        <f t="shared" si="28"/>
        <v>80</v>
      </c>
    </row>
    <row r="730" spans="1:6" x14ac:dyDescent="0.25">
      <c r="A730" s="112">
        <v>6</v>
      </c>
      <c r="B730" s="113"/>
      <c r="C730" s="59" t="s">
        <v>72</v>
      </c>
      <c r="D730" s="55">
        <v>60</v>
      </c>
      <c r="E730" s="116"/>
      <c r="F730" s="116">
        <f t="shared" si="28"/>
        <v>60</v>
      </c>
    </row>
    <row r="731" spans="1:6" x14ac:dyDescent="0.25">
      <c r="A731" s="112">
        <v>7</v>
      </c>
      <c r="B731" s="113"/>
      <c r="C731" s="59" t="s">
        <v>124</v>
      </c>
      <c r="D731" s="55">
        <v>140</v>
      </c>
      <c r="E731" s="116"/>
      <c r="F731" s="116">
        <f t="shared" si="28"/>
        <v>140</v>
      </c>
    </row>
    <row r="732" spans="1:6" x14ac:dyDescent="0.25">
      <c r="A732" s="112">
        <f t="shared" ref="A732:A739" si="29">A731+1</f>
        <v>8</v>
      </c>
      <c r="B732" s="113"/>
      <c r="C732" s="59" t="s">
        <v>74</v>
      </c>
      <c r="D732" s="55">
        <v>5</v>
      </c>
      <c r="E732" s="116"/>
      <c r="F732" s="116">
        <f t="shared" si="28"/>
        <v>5</v>
      </c>
    </row>
    <row r="733" spans="1:6" x14ac:dyDescent="0.25">
      <c r="A733" s="112">
        <f t="shared" si="29"/>
        <v>9</v>
      </c>
      <c r="B733" s="113"/>
      <c r="C733" s="59" t="s">
        <v>75</v>
      </c>
      <c r="D733" s="55">
        <v>35</v>
      </c>
      <c r="E733" s="116"/>
      <c r="F733" s="116">
        <f t="shared" si="28"/>
        <v>35</v>
      </c>
    </row>
    <row r="734" spans="1:6" x14ac:dyDescent="0.25">
      <c r="A734" s="112">
        <f t="shared" si="29"/>
        <v>10</v>
      </c>
      <c r="B734" s="113"/>
      <c r="C734" s="59" t="s">
        <v>76</v>
      </c>
      <c r="D734" s="55">
        <v>40</v>
      </c>
      <c r="E734" s="116"/>
      <c r="F734" s="116">
        <f t="shared" si="28"/>
        <v>40</v>
      </c>
    </row>
    <row r="735" spans="1:6" x14ac:dyDescent="0.25">
      <c r="A735" s="112">
        <f t="shared" si="29"/>
        <v>11</v>
      </c>
      <c r="B735" s="113"/>
      <c r="C735" s="59" t="s">
        <v>77</v>
      </c>
      <c r="D735" s="55">
        <v>75</v>
      </c>
      <c r="E735" s="116"/>
      <c r="F735" s="116">
        <f t="shared" si="28"/>
        <v>75</v>
      </c>
    </row>
    <row r="736" spans="1:6" x14ac:dyDescent="0.25">
      <c r="A736" s="112">
        <f t="shared" si="29"/>
        <v>12</v>
      </c>
      <c r="B736" s="113"/>
      <c r="C736" s="59" t="s">
        <v>78</v>
      </c>
      <c r="D736" s="55">
        <v>29</v>
      </c>
      <c r="E736" s="116"/>
      <c r="F736" s="116">
        <f t="shared" si="28"/>
        <v>29</v>
      </c>
    </row>
    <row r="737" spans="1:6" x14ac:dyDescent="0.25">
      <c r="A737" s="112">
        <f t="shared" si="29"/>
        <v>13</v>
      </c>
      <c r="B737" s="113"/>
      <c r="C737" s="59" t="s">
        <v>79</v>
      </c>
      <c r="D737" s="55">
        <v>15</v>
      </c>
      <c r="E737" s="116"/>
      <c r="F737" s="116">
        <f t="shared" si="28"/>
        <v>15</v>
      </c>
    </row>
    <row r="738" spans="1:6" x14ac:dyDescent="0.25">
      <c r="A738" s="112">
        <f t="shared" si="29"/>
        <v>14</v>
      </c>
      <c r="B738" s="113"/>
      <c r="C738" s="59" t="s">
        <v>80</v>
      </c>
      <c r="D738" s="55">
        <v>100</v>
      </c>
      <c r="E738" s="116"/>
      <c r="F738" s="116">
        <f t="shared" si="28"/>
        <v>100</v>
      </c>
    </row>
    <row r="739" spans="1:6" x14ac:dyDescent="0.25">
      <c r="A739" s="112">
        <f t="shared" si="29"/>
        <v>15</v>
      </c>
      <c r="B739" s="113"/>
      <c r="C739" s="59" t="s">
        <v>81</v>
      </c>
      <c r="D739" s="55">
        <v>5</v>
      </c>
      <c r="E739" s="116"/>
      <c r="F739" s="116">
        <f t="shared" si="28"/>
        <v>5</v>
      </c>
    </row>
    <row r="740" spans="1:6" x14ac:dyDescent="0.25">
      <c r="A740" s="112">
        <v>16</v>
      </c>
      <c r="B740" s="113"/>
      <c r="C740" s="59" t="s">
        <v>82</v>
      </c>
      <c r="D740" s="55">
        <v>18</v>
      </c>
      <c r="E740" s="116"/>
      <c r="F740" s="116">
        <f t="shared" si="28"/>
        <v>18</v>
      </c>
    </row>
    <row r="741" spans="1:6" x14ac:dyDescent="0.25">
      <c r="A741" s="112">
        <v>17</v>
      </c>
      <c r="B741" s="125" t="s">
        <v>92</v>
      </c>
      <c r="C741" s="59" t="s">
        <v>93</v>
      </c>
      <c r="D741" s="55">
        <v>31</v>
      </c>
      <c r="E741" s="116"/>
      <c r="F741" s="116">
        <f t="shared" si="28"/>
        <v>31</v>
      </c>
    </row>
    <row r="742" spans="1:6" x14ac:dyDescent="0.25">
      <c r="A742" s="112"/>
      <c r="B742" s="113"/>
      <c r="C742" s="45"/>
      <c r="D742" s="52"/>
      <c r="E742" s="52"/>
      <c r="F742" s="52"/>
    </row>
    <row r="743" spans="1:6" x14ac:dyDescent="0.25">
      <c r="A743" s="127"/>
      <c r="B743" s="128" t="s">
        <v>94</v>
      </c>
      <c r="C743" s="129"/>
      <c r="D743" s="75">
        <f>D720+D722+D724</f>
        <v>1090.0900000000001</v>
      </c>
      <c r="E743" s="75">
        <f>E724+E722+E720</f>
        <v>0</v>
      </c>
      <c r="F743" s="75">
        <f>SUM(D743:E743)</f>
        <v>1090.0900000000001</v>
      </c>
    </row>
    <row r="744" spans="1:6" x14ac:dyDescent="0.25">
      <c r="A744" s="97"/>
    </row>
    <row r="745" spans="1:6" x14ac:dyDescent="0.25">
      <c r="A745" s="2"/>
      <c r="B745" s="130"/>
      <c r="C745" s="2"/>
      <c r="D745" s="2"/>
      <c r="E745" s="2"/>
      <c r="F745" s="2"/>
    </row>
    <row r="746" spans="1:6" x14ac:dyDescent="0.25">
      <c r="A746" s="2"/>
      <c r="B746" s="130" t="s">
        <v>102</v>
      </c>
      <c r="C746" s="2"/>
      <c r="D746" s="2"/>
      <c r="E746" s="2" t="s">
        <v>103</v>
      </c>
      <c r="F746" s="2"/>
    </row>
    <row r="747" spans="1:6" x14ac:dyDescent="0.25">
      <c r="A747" s="2"/>
      <c r="B747" s="130" t="s">
        <v>118</v>
      </c>
      <c r="C747" s="2"/>
      <c r="D747" s="2"/>
      <c r="E747" s="2" t="s">
        <v>105</v>
      </c>
      <c r="F747" s="2"/>
    </row>
    <row r="748" spans="1:6" x14ac:dyDescent="0.25">
      <c r="A748" s="2"/>
      <c r="B748" s="130"/>
      <c r="C748" s="2"/>
      <c r="D748" s="2"/>
      <c r="E748" s="2" t="s">
        <v>106</v>
      </c>
      <c r="F748" s="2"/>
    </row>
    <row r="749" spans="1:6" x14ac:dyDescent="0.25">
      <c r="A749" s="97"/>
    </row>
    <row r="750" spans="1:6" x14ac:dyDescent="0.25">
      <c r="A750" s="97"/>
    </row>
    <row r="751" spans="1:6" x14ac:dyDescent="0.25">
      <c r="A751" s="97"/>
    </row>
    <row r="752" spans="1:6" x14ac:dyDescent="0.25">
      <c r="A752" s="97"/>
    </row>
    <row r="753" spans="1:1" x14ac:dyDescent="0.25">
      <c r="A753" s="97"/>
    </row>
    <row r="754" spans="1:1" x14ac:dyDescent="0.25">
      <c r="A754" s="97"/>
    </row>
    <row r="755" spans="1:1" x14ac:dyDescent="0.25">
      <c r="A755" s="97"/>
    </row>
    <row r="756" spans="1:1" x14ac:dyDescent="0.25">
      <c r="A756" s="97"/>
    </row>
    <row r="757" spans="1:1" x14ac:dyDescent="0.25">
      <c r="A757" s="97"/>
    </row>
    <row r="758" spans="1:1" x14ac:dyDescent="0.25">
      <c r="A758" s="97"/>
    </row>
    <row r="759" spans="1:1" x14ac:dyDescent="0.25">
      <c r="A759" s="97"/>
    </row>
    <row r="760" spans="1:1" x14ac:dyDescent="0.25">
      <c r="A760" s="97"/>
    </row>
    <row r="761" spans="1:1" x14ac:dyDescent="0.25">
      <c r="A761" s="97"/>
    </row>
    <row r="762" spans="1:1" x14ac:dyDescent="0.25">
      <c r="A762" s="97"/>
    </row>
    <row r="763" spans="1:1" x14ac:dyDescent="0.25">
      <c r="A763" s="97"/>
    </row>
    <row r="764" spans="1:1" x14ac:dyDescent="0.25">
      <c r="A764" s="97"/>
    </row>
    <row r="765" spans="1:1" x14ac:dyDescent="0.25">
      <c r="A765" s="97"/>
    </row>
    <row r="766" spans="1:1" x14ac:dyDescent="0.25">
      <c r="A766" s="97"/>
    </row>
    <row r="767" spans="1:1" x14ac:dyDescent="0.25">
      <c r="A767" s="97"/>
    </row>
    <row r="768" spans="1:1" x14ac:dyDescent="0.25">
      <c r="A768" s="97"/>
    </row>
    <row r="769" spans="1:1" x14ac:dyDescent="0.25">
      <c r="A769" s="97"/>
    </row>
    <row r="770" spans="1:1" x14ac:dyDescent="0.25">
      <c r="A770" s="97"/>
    </row>
    <row r="771" spans="1:1" x14ac:dyDescent="0.25">
      <c r="A771" s="97"/>
    </row>
    <row r="772" spans="1:1" x14ac:dyDescent="0.25">
      <c r="A772" s="97"/>
    </row>
    <row r="773" spans="1:1" x14ac:dyDescent="0.25">
      <c r="A773" s="97"/>
    </row>
    <row r="774" spans="1:1" x14ac:dyDescent="0.25">
      <c r="A774" s="97"/>
    </row>
    <row r="775" spans="1:1" x14ac:dyDescent="0.25">
      <c r="A775" s="97"/>
    </row>
    <row r="776" spans="1:1" x14ac:dyDescent="0.25">
      <c r="A776" s="97"/>
    </row>
    <row r="777" spans="1:1" x14ac:dyDescent="0.25">
      <c r="A777" s="97"/>
    </row>
    <row r="778" spans="1:1" x14ac:dyDescent="0.25">
      <c r="A778" s="97"/>
    </row>
    <row r="779" spans="1:1" x14ac:dyDescent="0.25">
      <c r="A779" s="97"/>
    </row>
    <row r="780" spans="1:1" x14ac:dyDescent="0.25">
      <c r="A780" s="97"/>
    </row>
    <row r="781" spans="1:1" x14ac:dyDescent="0.25">
      <c r="A781" s="97"/>
    </row>
    <row r="782" spans="1:1" x14ac:dyDescent="0.25">
      <c r="A782" s="97"/>
    </row>
    <row r="783" spans="1:1" x14ac:dyDescent="0.25">
      <c r="A783" s="97"/>
    </row>
    <row r="784" spans="1:1" x14ac:dyDescent="0.25">
      <c r="A784" s="97"/>
    </row>
    <row r="785" spans="1:6" x14ac:dyDescent="0.25">
      <c r="A785" s="97"/>
    </row>
    <row r="786" spans="1:6" x14ac:dyDescent="0.25">
      <c r="A786" s="97"/>
    </row>
    <row r="787" spans="1:6" x14ac:dyDescent="0.25">
      <c r="A787" s="97"/>
    </row>
    <row r="788" spans="1:6" x14ac:dyDescent="0.25">
      <c r="A788" s="97"/>
    </row>
    <row r="789" spans="1:6" x14ac:dyDescent="0.25">
      <c r="A789" s="97"/>
    </row>
    <row r="790" spans="1:6" x14ac:dyDescent="0.25">
      <c r="A790" s="97"/>
    </row>
    <row r="791" spans="1:6" x14ac:dyDescent="0.25">
      <c r="A791" s="97"/>
    </row>
    <row r="792" spans="1:6" x14ac:dyDescent="0.25">
      <c r="A792" s="97"/>
    </row>
    <row r="793" spans="1:6" x14ac:dyDescent="0.25">
      <c r="A793" s="97"/>
    </row>
    <row r="794" spans="1:6" x14ac:dyDescent="0.25">
      <c r="A794" s="97"/>
    </row>
    <row r="795" spans="1:6" x14ac:dyDescent="0.25">
      <c r="A795" s="97"/>
    </row>
    <row r="796" spans="1:6" ht="15.75" x14ac:dyDescent="0.25">
      <c r="A796" s="1" t="s">
        <v>125</v>
      </c>
      <c r="B796" s="1"/>
      <c r="C796" s="1"/>
      <c r="D796" s="1"/>
      <c r="E796" s="1"/>
      <c r="F796" s="1"/>
    </row>
    <row r="797" spans="1:6" ht="15.75" x14ac:dyDescent="0.25">
      <c r="A797" s="1" t="s">
        <v>1</v>
      </c>
      <c r="B797" s="1"/>
      <c r="C797" s="1" t="s">
        <v>2</v>
      </c>
      <c r="D797" s="2"/>
      <c r="E797" s="2"/>
    </row>
    <row r="798" spans="1:6" ht="15.75" x14ac:dyDescent="0.25">
      <c r="A798" s="1" t="s">
        <v>3</v>
      </c>
      <c r="B798" s="1"/>
      <c r="C798" s="1"/>
      <c r="D798" s="1"/>
      <c r="E798" s="1"/>
      <c r="F798" s="1"/>
    </row>
    <row r="799" spans="1:6" ht="15.75" x14ac:dyDescent="0.25">
      <c r="A799" s="3" t="s">
        <v>4</v>
      </c>
      <c r="B799" s="3"/>
      <c r="C799" s="3"/>
      <c r="D799" s="3"/>
      <c r="E799" s="3"/>
      <c r="F799" s="3"/>
    </row>
    <row r="800" spans="1:6" ht="15.75" x14ac:dyDescent="0.25">
      <c r="A800" s="1"/>
      <c r="B800" s="4"/>
      <c r="C800" s="1"/>
      <c r="D800" s="5"/>
      <c r="E800" s="5"/>
      <c r="F800" s="1" t="s">
        <v>5</v>
      </c>
    </row>
    <row r="801" spans="1:6" x14ac:dyDescent="0.25">
      <c r="A801" s="79" t="s">
        <v>6</v>
      </c>
      <c r="B801" s="79" t="s">
        <v>7</v>
      </c>
      <c r="C801" s="80" t="s">
        <v>8</v>
      </c>
      <c r="D801" s="81" t="s">
        <v>126</v>
      </c>
      <c r="E801" s="81" t="s">
        <v>101</v>
      </c>
      <c r="F801" s="81" t="s">
        <v>127</v>
      </c>
    </row>
    <row r="802" spans="1:6" x14ac:dyDescent="0.25">
      <c r="A802" s="82"/>
      <c r="B802" s="82"/>
      <c r="C802" s="83"/>
      <c r="D802" s="84"/>
      <c r="E802" s="84"/>
      <c r="F802" s="84"/>
    </row>
    <row r="803" spans="1:6" ht="25.5" x14ac:dyDescent="0.25">
      <c r="A803" s="98">
        <v>1</v>
      </c>
      <c r="B803" s="11" t="s">
        <v>12</v>
      </c>
      <c r="C803" s="12" t="s">
        <v>13</v>
      </c>
      <c r="D803" s="13">
        <v>200</v>
      </c>
      <c r="E803" s="14"/>
      <c r="F803" s="15">
        <f t="shared" ref="F803:F808" si="30">D803+E803</f>
        <v>200</v>
      </c>
    </row>
    <row r="804" spans="1:6" x14ac:dyDescent="0.25">
      <c r="A804" s="98">
        <v>2</v>
      </c>
      <c r="B804" s="16" t="s">
        <v>14</v>
      </c>
      <c r="C804" s="17" t="s">
        <v>15</v>
      </c>
      <c r="D804" s="13">
        <v>50</v>
      </c>
      <c r="E804" s="14"/>
      <c r="F804" s="15">
        <f t="shared" si="30"/>
        <v>50</v>
      </c>
    </row>
    <row r="805" spans="1:6" x14ac:dyDescent="0.25">
      <c r="A805" s="98">
        <v>3</v>
      </c>
      <c r="B805" s="16" t="s">
        <v>16</v>
      </c>
      <c r="C805" s="99" t="s">
        <v>17</v>
      </c>
      <c r="D805" s="13">
        <v>5</v>
      </c>
      <c r="E805" s="19"/>
      <c r="F805" s="20">
        <f t="shared" si="30"/>
        <v>5</v>
      </c>
    </row>
    <row r="806" spans="1:6" x14ac:dyDescent="0.25">
      <c r="A806" s="98">
        <v>4</v>
      </c>
      <c r="B806" s="16" t="s">
        <v>18</v>
      </c>
      <c r="C806" s="21" t="s">
        <v>19</v>
      </c>
      <c r="D806" s="13">
        <v>5</v>
      </c>
      <c r="E806" s="19"/>
      <c r="F806" s="20">
        <f t="shared" si="30"/>
        <v>5</v>
      </c>
    </row>
    <row r="807" spans="1:6" ht="25.5" x14ac:dyDescent="0.25">
      <c r="A807" s="98">
        <v>5</v>
      </c>
      <c r="B807" s="16" t="s">
        <v>20</v>
      </c>
      <c r="C807" s="22" t="s">
        <v>21</v>
      </c>
      <c r="D807" s="13">
        <v>593.03</v>
      </c>
      <c r="E807" s="23"/>
      <c r="F807" s="20">
        <f t="shared" si="30"/>
        <v>593.03</v>
      </c>
    </row>
    <row r="808" spans="1:6" ht="38.25" x14ac:dyDescent="0.25">
      <c r="A808" s="10">
        <v>6</v>
      </c>
      <c r="B808" s="16" t="s">
        <v>20</v>
      </c>
      <c r="C808" s="22" t="s">
        <v>22</v>
      </c>
      <c r="D808" s="13">
        <v>25</v>
      </c>
      <c r="E808" s="23"/>
      <c r="F808" s="20">
        <f t="shared" si="30"/>
        <v>25</v>
      </c>
    </row>
    <row r="809" spans="1:6" x14ac:dyDescent="0.25">
      <c r="A809" s="24">
        <v>7</v>
      </c>
      <c r="B809" s="16" t="s">
        <v>23</v>
      </c>
      <c r="C809" s="25" t="s">
        <v>24</v>
      </c>
      <c r="D809" s="13">
        <v>2046.4</v>
      </c>
      <c r="E809" s="14"/>
      <c r="F809" s="20">
        <f>SUM(D809:E809)</f>
        <v>2046.4</v>
      </c>
    </row>
    <row r="810" spans="1:6" x14ac:dyDescent="0.25">
      <c r="A810" s="26"/>
      <c r="B810" s="16" t="s">
        <v>25</v>
      </c>
      <c r="C810" s="27"/>
      <c r="D810" s="13">
        <v>35</v>
      </c>
      <c r="E810" s="28">
        <v>11.26</v>
      </c>
      <c r="F810" s="20">
        <f>SUM(D810:E810)</f>
        <v>46.26</v>
      </c>
    </row>
    <row r="811" spans="1:6" x14ac:dyDescent="0.25">
      <c r="A811" s="24">
        <v>8</v>
      </c>
      <c r="B811" s="16" t="s">
        <v>26</v>
      </c>
      <c r="C811" s="25" t="s">
        <v>27</v>
      </c>
      <c r="D811" s="13">
        <v>873.95</v>
      </c>
      <c r="E811" s="19"/>
      <c r="F811" s="20">
        <f t="shared" ref="F811:F817" si="31">D811+E811</f>
        <v>873.95</v>
      </c>
    </row>
    <row r="812" spans="1:6" x14ac:dyDescent="0.25">
      <c r="A812" s="26"/>
      <c r="B812" s="16" t="s">
        <v>28</v>
      </c>
      <c r="C812" s="27"/>
      <c r="D812" s="13">
        <v>15</v>
      </c>
      <c r="E812" s="19"/>
      <c r="F812" s="20">
        <f t="shared" si="31"/>
        <v>15</v>
      </c>
    </row>
    <row r="813" spans="1:6" ht="38.25" x14ac:dyDescent="0.25">
      <c r="A813" s="10">
        <v>9</v>
      </c>
      <c r="B813" s="16" t="s">
        <v>29</v>
      </c>
      <c r="C813" s="93" t="s">
        <v>110</v>
      </c>
      <c r="D813" s="13">
        <v>5</v>
      </c>
      <c r="E813" s="19"/>
      <c r="F813" s="20">
        <f t="shared" si="31"/>
        <v>5</v>
      </c>
    </row>
    <row r="814" spans="1:6" x14ac:dyDescent="0.25">
      <c r="A814" s="24">
        <v>10</v>
      </c>
      <c r="B814" s="16" t="s">
        <v>31</v>
      </c>
      <c r="C814" s="25" t="s">
        <v>111</v>
      </c>
      <c r="D814" s="13">
        <v>371.85</v>
      </c>
      <c r="E814" s="100"/>
      <c r="F814" s="20">
        <f t="shared" si="31"/>
        <v>371.85</v>
      </c>
    </row>
    <row r="815" spans="1:6" x14ac:dyDescent="0.25">
      <c r="A815" s="26"/>
      <c r="B815" s="16" t="s">
        <v>33</v>
      </c>
      <c r="C815" s="27"/>
      <c r="D815" s="13">
        <v>37</v>
      </c>
      <c r="E815" s="19"/>
      <c r="F815" s="20">
        <f t="shared" si="31"/>
        <v>37</v>
      </c>
    </row>
    <row r="816" spans="1:6" x14ac:dyDescent="0.25">
      <c r="A816" s="98">
        <v>11</v>
      </c>
      <c r="B816" s="16" t="s">
        <v>34</v>
      </c>
      <c r="C816" s="17" t="s">
        <v>35</v>
      </c>
      <c r="D816" s="13">
        <v>5</v>
      </c>
      <c r="E816" s="100"/>
      <c r="F816" s="101">
        <f t="shared" si="31"/>
        <v>5</v>
      </c>
    </row>
    <row r="817" spans="1:6" x14ac:dyDescent="0.25">
      <c r="A817" s="98">
        <v>12</v>
      </c>
      <c r="B817" s="16" t="s">
        <v>36</v>
      </c>
      <c r="C817" s="17" t="s">
        <v>37</v>
      </c>
      <c r="D817" s="13">
        <v>250</v>
      </c>
      <c r="E817" s="100"/>
      <c r="F817" s="101">
        <f t="shared" si="31"/>
        <v>250</v>
      </c>
    </row>
    <row r="818" spans="1:6" x14ac:dyDescent="0.25">
      <c r="A818" s="98">
        <v>13</v>
      </c>
      <c r="B818" s="16" t="s">
        <v>38</v>
      </c>
      <c r="C818" s="17" t="s">
        <v>39</v>
      </c>
      <c r="D818" s="19">
        <v>60</v>
      </c>
      <c r="E818" s="100"/>
      <c r="F818" s="101">
        <f>SUM(D818:E818)</f>
        <v>60</v>
      </c>
    </row>
    <row r="819" spans="1:6" ht="25.5" x14ac:dyDescent="0.25">
      <c r="A819" s="98">
        <v>14</v>
      </c>
      <c r="B819" s="16" t="s">
        <v>40</v>
      </c>
      <c r="C819" s="22" t="s">
        <v>41</v>
      </c>
      <c r="D819" s="19">
        <v>194.45</v>
      </c>
      <c r="E819" s="19"/>
      <c r="F819" s="20">
        <f>SUM(D819:E819)</f>
        <v>194.45</v>
      </c>
    </row>
    <row r="820" spans="1:6" x14ac:dyDescent="0.25">
      <c r="A820" s="24">
        <v>15</v>
      </c>
      <c r="B820" s="16" t="s">
        <v>42</v>
      </c>
      <c r="C820" s="30" t="s">
        <v>112</v>
      </c>
      <c r="D820" s="19">
        <v>5209.43</v>
      </c>
      <c r="E820" s="19"/>
      <c r="F820" s="20">
        <f t="shared" ref="F820:F826" si="32">D820+E820</f>
        <v>5209.43</v>
      </c>
    </row>
    <row r="821" spans="1:6" x14ac:dyDescent="0.25">
      <c r="A821" s="26"/>
      <c r="B821" s="16" t="s">
        <v>28</v>
      </c>
      <c r="C821" s="31"/>
      <c r="D821" s="19">
        <v>15</v>
      </c>
      <c r="E821" s="19">
        <v>108.8</v>
      </c>
      <c r="F821" s="20">
        <f t="shared" si="32"/>
        <v>123.8</v>
      </c>
    </row>
    <row r="822" spans="1:6" ht="24" x14ac:dyDescent="0.25">
      <c r="A822" s="102">
        <v>16</v>
      </c>
      <c r="B822" s="16" t="s">
        <v>28</v>
      </c>
      <c r="C822" s="94" t="s">
        <v>44</v>
      </c>
      <c r="D822" s="19">
        <v>7</v>
      </c>
      <c r="E822" s="19"/>
      <c r="F822" s="20">
        <f t="shared" si="32"/>
        <v>7</v>
      </c>
    </row>
    <row r="823" spans="1:6" ht="24" x14ac:dyDescent="0.25">
      <c r="A823" s="98">
        <v>17</v>
      </c>
      <c r="B823" s="16" t="s">
        <v>128</v>
      </c>
      <c r="C823" s="34" t="s">
        <v>113</v>
      </c>
      <c r="D823" s="19">
        <v>200</v>
      </c>
      <c r="E823" s="19"/>
      <c r="F823" s="20">
        <f t="shared" si="32"/>
        <v>200</v>
      </c>
    </row>
    <row r="824" spans="1:6" x14ac:dyDescent="0.25">
      <c r="A824" s="98">
        <v>18</v>
      </c>
      <c r="B824" s="16" t="s">
        <v>47</v>
      </c>
      <c r="C824" s="22" t="s">
        <v>129</v>
      </c>
      <c r="D824" s="19">
        <v>762</v>
      </c>
      <c r="E824" s="19"/>
      <c r="F824" s="20">
        <f t="shared" si="32"/>
        <v>762</v>
      </c>
    </row>
    <row r="825" spans="1:6" ht="25.5" x14ac:dyDescent="0.25">
      <c r="A825" s="98">
        <v>19</v>
      </c>
      <c r="B825" s="16" t="s">
        <v>47</v>
      </c>
      <c r="C825" s="17" t="s">
        <v>49</v>
      </c>
      <c r="D825" s="19">
        <v>880</v>
      </c>
      <c r="E825" s="19"/>
      <c r="F825" s="19">
        <f t="shared" si="32"/>
        <v>880</v>
      </c>
    </row>
    <row r="826" spans="1:6" ht="25.5" x14ac:dyDescent="0.25">
      <c r="A826" s="98">
        <v>20</v>
      </c>
      <c r="B826" s="16" t="s">
        <v>50</v>
      </c>
      <c r="C826" s="12" t="s">
        <v>51</v>
      </c>
      <c r="D826" s="19">
        <v>250</v>
      </c>
      <c r="E826" s="19"/>
      <c r="F826" s="19">
        <f t="shared" si="32"/>
        <v>250</v>
      </c>
    </row>
    <row r="827" spans="1:6" x14ac:dyDescent="0.25">
      <c r="A827" s="98"/>
      <c r="B827" s="35"/>
      <c r="C827" s="21"/>
      <c r="D827" s="36"/>
      <c r="E827" s="36"/>
      <c r="F827" s="36"/>
    </row>
    <row r="828" spans="1:6" x14ac:dyDescent="0.25">
      <c r="A828" s="103"/>
      <c r="B828" s="103" t="s">
        <v>52</v>
      </c>
      <c r="C828" s="103"/>
      <c r="D828" s="104">
        <f>SUM(D803:D826)</f>
        <v>12095.11</v>
      </c>
      <c r="E828" s="104">
        <f>SUM(E803:E827)</f>
        <v>120.06</v>
      </c>
      <c r="F828" s="104">
        <f>SUM(F803:F826)</f>
        <v>12215.17</v>
      </c>
    </row>
    <row r="829" spans="1:6" x14ac:dyDescent="0.25">
      <c r="A829" s="105"/>
      <c r="B829" s="105"/>
      <c r="C829" s="105"/>
      <c r="D829" s="106"/>
      <c r="E829" s="106"/>
      <c r="F829" s="106"/>
    </row>
    <row r="830" spans="1:6" x14ac:dyDescent="0.25">
      <c r="A830" s="105"/>
      <c r="B830" s="105"/>
      <c r="C830" s="105"/>
      <c r="D830" s="106"/>
      <c r="E830" s="106"/>
      <c r="F830" s="106"/>
    </row>
    <row r="831" spans="1:6" x14ac:dyDescent="0.25">
      <c r="A831" s="105"/>
      <c r="B831" s="105"/>
      <c r="C831" s="105"/>
      <c r="D831" s="106"/>
      <c r="E831" s="106"/>
      <c r="F831" s="106"/>
    </row>
    <row r="832" spans="1:6" x14ac:dyDescent="0.25">
      <c r="A832" s="105"/>
      <c r="B832" s="105"/>
      <c r="C832" s="105"/>
      <c r="D832" s="106"/>
      <c r="E832" s="106"/>
      <c r="F832" s="106"/>
    </row>
    <row r="833" spans="1:6" x14ac:dyDescent="0.25">
      <c r="A833" s="105"/>
      <c r="B833" s="105"/>
      <c r="C833" s="105"/>
      <c r="D833" s="106"/>
      <c r="E833" s="106"/>
      <c r="F833" s="106"/>
    </row>
    <row r="834" spans="1:6" x14ac:dyDescent="0.25">
      <c r="A834" s="105"/>
      <c r="B834" s="105"/>
      <c r="C834" s="105"/>
      <c r="D834" s="106"/>
      <c r="E834" s="106"/>
      <c r="F834" s="106"/>
    </row>
    <row r="835" spans="1:6" x14ac:dyDescent="0.25">
      <c r="A835" s="105"/>
      <c r="B835" s="105"/>
      <c r="C835" s="105"/>
      <c r="D835" s="106"/>
      <c r="E835" s="106"/>
      <c r="F835" s="106"/>
    </row>
    <row r="836" spans="1:6" x14ac:dyDescent="0.25">
      <c r="A836" s="105"/>
      <c r="B836" s="105"/>
      <c r="C836" s="105"/>
      <c r="D836" s="106"/>
      <c r="E836" s="106"/>
      <c r="F836" s="106"/>
    </row>
    <row r="837" spans="1:6" x14ac:dyDescent="0.25">
      <c r="A837" s="105"/>
      <c r="B837" s="105"/>
      <c r="C837" s="105"/>
      <c r="D837" s="106"/>
      <c r="E837" s="106"/>
      <c r="F837" s="106"/>
    </row>
    <row r="838" spans="1:6" x14ac:dyDescent="0.25">
      <c r="A838" s="105"/>
      <c r="B838" s="105"/>
      <c r="C838" s="105"/>
      <c r="D838" s="106"/>
      <c r="E838" s="106"/>
      <c r="F838" s="106"/>
    </row>
    <row r="839" spans="1:6" x14ac:dyDescent="0.25">
      <c r="A839" s="105"/>
      <c r="B839" s="105"/>
      <c r="C839" s="105"/>
      <c r="D839" s="106"/>
      <c r="E839" s="106"/>
      <c r="F839" s="106"/>
    </row>
    <row r="840" spans="1:6" x14ac:dyDescent="0.25">
      <c r="A840" s="105"/>
      <c r="B840" s="105"/>
      <c r="C840" s="105"/>
      <c r="D840" s="106"/>
      <c r="E840" s="106"/>
      <c r="F840" s="106"/>
    </row>
    <row r="841" spans="1:6" x14ac:dyDescent="0.25">
      <c r="A841" s="105"/>
      <c r="B841" s="105"/>
      <c r="C841" s="105"/>
      <c r="D841" s="106"/>
      <c r="E841" s="106"/>
      <c r="F841" s="106"/>
    </row>
    <row r="842" spans="1:6" x14ac:dyDescent="0.25">
      <c r="A842" s="105"/>
      <c r="B842" s="105"/>
      <c r="C842" s="105"/>
      <c r="D842" s="106"/>
      <c r="E842" s="106"/>
      <c r="F842" s="106"/>
    </row>
    <row r="843" spans="1:6" x14ac:dyDescent="0.25">
      <c r="A843" s="105"/>
      <c r="B843" s="105"/>
      <c r="C843" s="105"/>
      <c r="D843" s="106"/>
      <c r="E843" s="106"/>
      <c r="F843" s="106"/>
    </row>
    <row r="844" spans="1:6" x14ac:dyDescent="0.25">
      <c r="A844" s="105"/>
      <c r="B844" s="105"/>
      <c r="C844" s="105"/>
      <c r="D844" s="106"/>
      <c r="E844" s="106"/>
      <c r="F844" s="106"/>
    </row>
    <row r="845" spans="1:6" x14ac:dyDescent="0.25">
      <c r="A845" s="105"/>
      <c r="B845" s="105"/>
      <c r="C845" s="105"/>
      <c r="D845" s="106"/>
      <c r="E845" s="106"/>
      <c r="F845" s="106"/>
    </row>
    <row r="846" spans="1:6" x14ac:dyDescent="0.25">
      <c r="A846" s="105"/>
      <c r="B846" s="105"/>
      <c r="C846" s="105"/>
      <c r="D846" s="106"/>
      <c r="E846" s="106"/>
      <c r="F846" s="106"/>
    </row>
    <row r="847" spans="1:6" x14ac:dyDescent="0.25">
      <c r="A847" s="105"/>
      <c r="B847" s="105"/>
      <c r="C847" s="105"/>
      <c r="D847" s="106"/>
      <c r="E847" s="106"/>
      <c r="F847" s="106"/>
    </row>
    <row r="848" spans="1:6" x14ac:dyDescent="0.25">
      <c r="A848" s="105"/>
      <c r="B848" s="105"/>
      <c r="C848" s="105"/>
      <c r="D848" s="106"/>
      <c r="E848" s="106"/>
      <c r="F848" s="106"/>
    </row>
    <row r="849" spans="1:6" x14ac:dyDescent="0.25">
      <c r="A849" s="105"/>
      <c r="B849" s="105"/>
      <c r="C849" s="105"/>
      <c r="D849" s="106"/>
      <c r="E849" s="106"/>
      <c r="F849" s="106"/>
    </row>
    <row r="850" spans="1:6" x14ac:dyDescent="0.25">
      <c r="A850" s="107" t="s">
        <v>53</v>
      </c>
      <c r="B850" s="107"/>
      <c r="C850" s="107"/>
      <c r="D850" s="107"/>
      <c r="E850" s="107"/>
      <c r="F850" s="107"/>
    </row>
    <row r="851" spans="1:6" x14ac:dyDescent="0.25">
      <c r="A851" s="105"/>
      <c r="B851" s="105"/>
      <c r="C851" s="105"/>
      <c r="D851" s="106"/>
      <c r="E851" s="106"/>
      <c r="F851" s="106"/>
    </row>
    <row r="852" spans="1:6" x14ac:dyDescent="0.25">
      <c r="A852" s="43" t="s">
        <v>54</v>
      </c>
      <c r="B852" s="43"/>
      <c r="C852" s="43"/>
      <c r="D852" s="43"/>
      <c r="E852" s="43"/>
      <c r="F852" s="43"/>
    </row>
    <row r="853" spans="1:6" x14ac:dyDescent="0.25">
      <c r="A853" s="2"/>
      <c r="B853" s="2"/>
      <c r="C853" s="2"/>
      <c r="D853" s="2"/>
      <c r="E853" s="2"/>
      <c r="F853" s="2" t="s">
        <v>5</v>
      </c>
    </row>
    <row r="854" spans="1:6" x14ac:dyDescent="0.25">
      <c r="A854" s="95" t="s">
        <v>6</v>
      </c>
      <c r="B854" s="95" t="s">
        <v>7</v>
      </c>
      <c r="C854" s="95" t="s">
        <v>8</v>
      </c>
      <c r="D854" s="81" t="s">
        <v>126</v>
      </c>
      <c r="E854" s="81" t="s">
        <v>101</v>
      </c>
      <c r="F854" s="81" t="s">
        <v>127</v>
      </c>
    </row>
    <row r="855" spans="1:6" x14ac:dyDescent="0.25">
      <c r="A855" s="96"/>
      <c r="B855" s="96"/>
      <c r="C855" s="96"/>
      <c r="D855" s="84"/>
      <c r="E855" s="84"/>
      <c r="F855" s="84"/>
    </row>
    <row r="856" spans="1:6" x14ac:dyDescent="0.25">
      <c r="A856" s="46" t="s">
        <v>56</v>
      </c>
      <c r="B856" s="46" t="s">
        <v>57</v>
      </c>
      <c r="C856" s="46" t="s">
        <v>123</v>
      </c>
      <c r="D856" s="47">
        <f>D857</f>
        <v>12</v>
      </c>
      <c r="E856" s="47"/>
      <c r="F856" s="47">
        <f>F857</f>
        <v>12</v>
      </c>
    </row>
    <row r="857" spans="1:6" ht="25.5" x14ac:dyDescent="0.25">
      <c r="A857" s="48"/>
      <c r="B857" s="48"/>
      <c r="C857" s="48" t="s">
        <v>59</v>
      </c>
      <c r="D857" s="49">
        <v>12</v>
      </c>
      <c r="E857" s="49"/>
      <c r="F857" s="49">
        <f>D857+E857</f>
        <v>12</v>
      </c>
    </row>
    <row r="858" spans="1:6" x14ac:dyDescent="0.25">
      <c r="A858" s="46" t="s">
        <v>60</v>
      </c>
      <c r="B858" s="46" t="s">
        <v>34</v>
      </c>
      <c r="C858" s="46" t="s">
        <v>61</v>
      </c>
      <c r="D858" s="47">
        <f>D859</f>
        <v>100</v>
      </c>
      <c r="E858" s="47"/>
      <c r="F858" s="47">
        <f>F859</f>
        <v>100</v>
      </c>
    </row>
    <row r="859" spans="1:6" x14ac:dyDescent="0.25">
      <c r="A859" s="48"/>
      <c r="B859" s="48"/>
      <c r="C859" s="48" t="s">
        <v>62</v>
      </c>
      <c r="D859" s="49">
        <v>100</v>
      </c>
      <c r="E859" s="49"/>
      <c r="F859" s="49">
        <f>SUM(D859:E859)</f>
        <v>100</v>
      </c>
    </row>
    <row r="860" spans="1:6" x14ac:dyDescent="0.25">
      <c r="A860" s="109" t="s">
        <v>64</v>
      </c>
      <c r="B860" s="110" t="s">
        <v>65</v>
      </c>
      <c r="C860" s="110" t="s">
        <v>66</v>
      </c>
      <c r="D860" s="111">
        <f>D861+D862+D863+D864+D865+D866+D867+D868+D869+D870+D871+D872+D873+D874+D875+D876+D877</f>
        <v>978.09</v>
      </c>
      <c r="E860" s="111">
        <f>E861+E862+E863+E864+E865+E866+E867+E868+E869+E870+E871+E872+E873+E874+E875+E876+E877</f>
        <v>0</v>
      </c>
      <c r="F860" s="111">
        <f>E860+D860</f>
        <v>978.09</v>
      </c>
    </row>
    <row r="861" spans="1:6" x14ac:dyDescent="0.25">
      <c r="A861" s="112">
        <v>1</v>
      </c>
      <c r="B861" s="113"/>
      <c r="C861" s="114" t="s">
        <v>67</v>
      </c>
      <c r="D861" s="115">
        <v>46</v>
      </c>
      <c r="E861" s="116">
        <v>-3</v>
      </c>
      <c r="F861" s="116">
        <f t="shared" ref="F861:F877" si="33">D861+E861</f>
        <v>43</v>
      </c>
    </row>
    <row r="862" spans="1:6" x14ac:dyDescent="0.25">
      <c r="A862" s="112">
        <v>2</v>
      </c>
      <c r="B862" s="113"/>
      <c r="C862" s="114" t="s">
        <v>68</v>
      </c>
      <c r="D862" s="55">
        <v>183</v>
      </c>
      <c r="E862" s="116">
        <v>-6</v>
      </c>
      <c r="F862" s="116">
        <f t="shared" si="33"/>
        <v>177</v>
      </c>
    </row>
    <row r="863" spans="1:6" x14ac:dyDescent="0.25">
      <c r="A863" s="112">
        <v>3</v>
      </c>
      <c r="B863" s="113"/>
      <c r="C863" s="57" t="s">
        <v>69</v>
      </c>
      <c r="D863" s="55">
        <v>107.09</v>
      </c>
      <c r="E863" s="116"/>
      <c r="F863" s="116">
        <f t="shared" si="33"/>
        <v>107.09</v>
      </c>
    </row>
    <row r="864" spans="1:6" x14ac:dyDescent="0.25">
      <c r="A864" s="112">
        <v>4</v>
      </c>
      <c r="B864" s="113"/>
      <c r="C864" s="57" t="s">
        <v>70</v>
      </c>
      <c r="D864" s="55">
        <v>18</v>
      </c>
      <c r="E864" s="117"/>
      <c r="F864" s="116">
        <f t="shared" si="33"/>
        <v>18</v>
      </c>
    </row>
    <row r="865" spans="1:6" x14ac:dyDescent="0.25">
      <c r="A865" s="112">
        <v>5</v>
      </c>
      <c r="B865" s="113"/>
      <c r="C865" s="57" t="s">
        <v>71</v>
      </c>
      <c r="D865" s="55">
        <v>80</v>
      </c>
      <c r="E865" s="116"/>
      <c r="F865" s="116">
        <f t="shared" si="33"/>
        <v>80</v>
      </c>
    </row>
    <row r="866" spans="1:6" x14ac:dyDescent="0.25">
      <c r="A866" s="112">
        <v>6</v>
      </c>
      <c r="B866" s="113"/>
      <c r="C866" s="59" t="s">
        <v>72</v>
      </c>
      <c r="D866" s="55">
        <v>60</v>
      </c>
      <c r="E866" s="116"/>
      <c r="F866" s="116">
        <f t="shared" si="33"/>
        <v>60</v>
      </c>
    </row>
    <row r="867" spans="1:6" x14ac:dyDescent="0.25">
      <c r="A867" s="112">
        <v>7</v>
      </c>
      <c r="B867" s="113"/>
      <c r="C867" s="59" t="s">
        <v>124</v>
      </c>
      <c r="D867" s="55">
        <v>140</v>
      </c>
      <c r="E867" s="116"/>
      <c r="F867" s="116">
        <f t="shared" si="33"/>
        <v>140</v>
      </c>
    </row>
    <row r="868" spans="1:6" x14ac:dyDescent="0.25">
      <c r="A868" s="112">
        <f t="shared" ref="A868:A875" si="34">A867+1</f>
        <v>8</v>
      </c>
      <c r="B868" s="113"/>
      <c r="C868" s="59" t="s">
        <v>74</v>
      </c>
      <c r="D868" s="55">
        <v>5</v>
      </c>
      <c r="E868" s="116"/>
      <c r="F868" s="116">
        <f t="shared" si="33"/>
        <v>5</v>
      </c>
    </row>
    <row r="869" spans="1:6" x14ac:dyDescent="0.25">
      <c r="A869" s="112">
        <f t="shared" si="34"/>
        <v>9</v>
      </c>
      <c r="B869" s="113"/>
      <c r="C869" s="59" t="s">
        <v>75</v>
      </c>
      <c r="D869" s="55">
        <v>35</v>
      </c>
      <c r="E869" s="116"/>
      <c r="F869" s="116">
        <f t="shared" si="33"/>
        <v>35</v>
      </c>
    </row>
    <row r="870" spans="1:6" x14ac:dyDescent="0.25">
      <c r="A870" s="112">
        <f t="shared" si="34"/>
        <v>10</v>
      </c>
      <c r="B870" s="113"/>
      <c r="C870" s="59" t="s">
        <v>76</v>
      </c>
      <c r="D870" s="55">
        <v>60</v>
      </c>
      <c r="E870" s="116">
        <v>-20</v>
      </c>
      <c r="F870" s="116">
        <f t="shared" si="33"/>
        <v>40</v>
      </c>
    </row>
    <row r="871" spans="1:6" x14ac:dyDescent="0.25">
      <c r="A871" s="112">
        <f t="shared" si="34"/>
        <v>11</v>
      </c>
      <c r="B871" s="113"/>
      <c r="C871" s="59" t="s">
        <v>77</v>
      </c>
      <c r="D871" s="55">
        <v>75</v>
      </c>
      <c r="E871" s="116"/>
      <c r="F871" s="116">
        <f t="shared" si="33"/>
        <v>75</v>
      </c>
    </row>
    <row r="872" spans="1:6" x14ac:dyDescent="0.25">
      <c r="A872" s="112">
        <f t="shared" si="34"/>
        <v>12</v>
      </c>
      <c r="B872" s="113"/>
      <c r="C872" s="59" t="s">
        <v>78</v>
      </c>
      <c r="D872" s="55">
        <v>29</v>
      </c>
      <c r="E872" s="116"/>
      <c r="F872" s="116">
        <f t="shared" si="33"/>
        <v>29</v>
      </c>
    </row>
    <row r="873" spans="1:6" x14ac:dyDescent="0.25">
      <c r="A873" s="112">
        <f t="shared" si="34"/>
        <v>13</v>
      </c>
      <c r="B873" s="113"/>
      <c r="C873" s="59" t="s">
        <v>79</v>
      </c>
      <c r="D873" s="55">
        <v>15</v>
      </c>
      <c r="E873" s="116"/>
      <c r="F873" s="116">
        <f t="shared" si="33"/>
        <v>15</v>
      </c>
    </row>
    <row r="874" spans="1:6" x14ac:dyDescent="0.25">
      <c r="A874" s="112">
        <f t="shared" si="34"/>
        <v>14</v>
      </c>
      <c r="B874" s="113"/>
      <c r="C874" s="59" t="s">
        <v>80</v>
      </c>
      <c r="D874" s="55">
        <v>100</v>
      </c>
      <c r="E874" s="116"/>
      <c r="F874" s="116">
        <f t="shared" si="33"/>
        <v>100</v>
      </c>
    </row>
    <row r="875" spans="1:6" x14ac:dyDescent="0.25">
      <c r="A875" s="112">
        <f t="shared" si="34"/>
        <v>15</v>
      </c>
      <c r="B875" s="113"/>
      <c r="C875" s="59" t="s">
        <v>81</v>
      </c>
      <c r="D875" s="55">
        <v>5</v>
      </c>
      <c r="E875" s="116"/>
      <c r="F875" s="116">
        <f t="shared" si="33"/>
        <v>5</v>
      </c>
    </row>
    <row r="876" spans="1:6" x14ac:dyDescent="0.25">
      <c r="A876" s="112">
        <v>16</v>
      </c>
      <c r="B876" s="113"/>
      <c r="C876" s="59" t="s">
        <v>82</v>
      </c>
      <c r="D876" s="55">
        <v>20</v>
      </c>
      <c r="E876" s="116">
        <v>-2</v>
      </c>
      <c r="F876" s="116">
        <f t="shared" si="33"/>
        <v>18</v>
      </c>
    </row>
    <row r="877" spans="1:6" x14ac:dyDescent="0.25">
      <c r="A877" s="112">
        <v>17</v>
      </c>
      <c r="B877" s="125" t="s">
        <v>92</v>
      </c>
      <c r="C877" s="59" t="s">
        <v>93</v>
      </c>
      <c r="D877" s="55">
        <v>0</v>
      </c>
      <c r="E877" s="116">
        <v>31</v>
      </c>
      <c r="F877" s="116">
        <f t="shared" si="33"/>
        <v>31</v>
      </c>
    </row>
    <row r="878" spans="1:6" x14ac:dyDescent="0.25">
      <c r="A878" s="112"/>
      <c r="B878" s="113"/>
      <c r="C878" s="45"/>
      <c r="D878" s="52"/>
      <c r="E878" s="52"/>
      <c r="F878" s="52"/>
    </row>
    <row r="879" spans="1:6" x14ac:dyDescent="0.25">
      <c r="A879" s="127"/>
      <c r="B879" s="128" t="s">
        <v>94</v>
      </c>
      <c r="C879" s="129"/>
      <c r="D879" s="75">
        <f>D856+D858+D860</f>
        <v>1090.0900000000001</v>
      </c>
      <c r="E879" s="75">
        <f>E860+E858+E856</f>
        <v>0</v>
      </c>
      <c r="F879" s="75">
        <f>SUM(D879:E879)</f>
        <v>1090.0900000000001</v>
      </c>
    </row>
    <row r="880" spans="1:6" x14ac:dyDescent="0.25">
      <c r="A880" s="97"/>
    </row>
    <row r="881" spans="1:6" x14ac:dyDescent="0.25">
      <c r="A881" s="2"/>
      <c r="B881" s="130"/>
      <c r="C881" s="2"/>
      <c r="D881" s="2"/>
      <c r="E881" s="2"/>
      <c r="F881" s="2"/>
    </row>
    <row r="882" spans="1:6" x14ac:dyDescent="0.25">
      <c r="A882" s="2"/>
      <c r="B882" s="130" t="s">
        <v>102</v>
      </c>
      <c r="C882" s="2"/>
      <c r="D882" s="2"/>
      <c r="E882" s="2" t="s">
        <v>103</v>
      </c>
      <c r="F882" s="2"/>
    </row>
    <row r="883" spans="1:6" x14ac:dyDescent="0.25">
      <c r="A883" s="2"/>
      <c r="B883" s="130" t="s">
        <v>130</v>
      </c>
      <c r="C883" s="2"/>
      <c r="D883" s="2"/>
      <c r="E883" s="2" t="s">
        <v>105</v>
      </c>
      <c r="F883" s="2"/>
    </row>
    <row r="884" spans="1:6" x14ac:dyDescent="0.25">
      <c r="A884" s="2"/>
      <c r="B884" s="130"/>
      <c r="C884" s="2"/>
      <c r="D884" s="2"/>
      <c r="E884" s="2" t="s">
        <v>106</v>
      </c>
      <c r="F884" s="2"/>
    </row>
    <row r="885" spans="1:6" x14ac:dyDescent="0.25">
      <c r="A885" s="97"/>
    </row>
    <row r="886" spans="1:6" x14ac:dyDescent="0.25">
      <c r="A886" s="97"/>
    </row>
    <row r="887" spans="1:6" x14ac:dyDescent="0.25">
      <c r="A887" s="97"/>
    </row>
    <row r="888" spans="1:6" x14ac:dyDescent="0.25">
      <c r="A888" s="97"/>
    </row>
    <row r="889" spans="1:6" x14ac:dyDescent="0.25">
      <c r="A889" s="97"/>
    </row>
    <row r="890" spans="1:6" x14ac:dyDescent="0.25">
      <c r="A890" s="97"/>
    </row>
    <row r="891" spans="1:6" x14ac:dyDescent="0.25">
      <c r="A891" s="97"/>
    </row>
    <row r="892" spans="1:6" x14ac:dyDescent="0.25">
      <c r="A892" s="97"/>
    </row>
    <row r="893" spans="1:6" x14ac:dyDescent="0.25">
      <c r="A893" s="97"/>
    </row>
    <row r="894" spans="1:6" x14ac:dyDescent="0.25">
      <c r="A894" s="97"/>
    </row>
    <row r="895" spans="1:6" x14ac:dyDescent="0.25">
      <c r="A895" s="97"/>
    </row>
    <row r="896" spans="1:6" x14ac:dyDescent="0.25">
      <c r="A896" s="97"/>
    </row>
    <row r="897" spans="1:1" x14ac:dyDescent="0.25">
      <c r="A897" s="97"/>
    </row>
    <row r="898" spans="1:1" x14ac:dyDescent="0.25">
      <c r="A898" s="97"/>
    </row>
    <row r="899" spans="1:1" x14ac:dyDescent="0.25">
      <c r="A899" s="97"/>
    </row>
    <row r="900" spans="1:1" x14ac:dyDescent="0.25">
      <c r="A900" s="97"/>
    </row>
    <row r="901" spans="1:1" x14ac:dyDescent="0.25">
      <c r="A901" s="97"/>
    </row>
    <row r="902" spans="1:1" x14ac:dyDescent="0.25">
      <c r="A902" s="97"/>
    </row>
    <row r="903" spans="1:1" x14ac:dyDescent="0.25">
      <c r="A903" s="97"/>
    </row>
    <row r="904" spans="1:1" x14ac:dyDescent="0.25">
      <c r="A904" s="97"/>
    </row>
    <row r="905" spans="1:1" x14ac:dyDescent="0.25">
      <c r="A905" s="97"/>
    </row>
    <row r="906" spans="1:1" x14ac:dyDescent="0.25">
      <c r="A906" s="97"/>
    </row>
    <row r="907" spans="1:1" x14ac:dyDescent="0.25">
      <c r="A907" s="97"/>
    </row>
    <row r="908" spans="1:1" x14ac:dyDescent="0.25">
      <c r="A908" s="97"/>
    </row>
    <row r="909" spans="1:1" x14ac:dyDescent="0.25">
      <c r="A909" s="97"/>
    </row>
    <row r="910" spans="1:1" x14ac:dyDescent="0.25">
      <c r="A910" s="97"/>
    </row>
    <row r="911" spans="1:1" x14ac:dyDescent="0.25">
      <c r="A911" s="97"/>
    </row>
    <row r="912" spans="1:1" x14ac:dyDescent="0.25">
      <c r="A912" s="97"/>
    </row>
    <row r="913" spans="1:1" x14ac:dyDescent="0.25">
      <c r="A913" s="97"/>
    </row>
    <row r="914" spans="1:1" x14ac:dyDescent="0.25">
      <c r="A914" s="97"/>
    </row>
    <row r="915" spans="1:1" x14ac:dyDescent="0.25">
      <c r="A915" s="97"/>
    </row>
    <row r="916" spans="1:1" x14ac:dyDescent="0.25">
      <c r="A916" s="97"/>
    </row>
    <row r="917" spans="1:1" x14ac:dyDescent="0.25">
      <c r="A917" s="97"/>
    </row>
    <row r="918" spans="1:1" x14ac:dyDescent="0.25">
      <c r="A918" s="97"/>
    </row>
    <row r="919" spans="1:1" x14ac:dyDescent="0.25">
      <c r="A919" s="97"/>
    </row>
    <row r="920" spans="1:1" x14ac:dyDescent="0.25">
      <c r="A920" s="97"/>
    </row>
    <row r="921" spans="1:1" x14ac:dyDescent="0.25">
      <c r="A921" s="97"/>
    </row>
    <row r="922" spans="1:1" x14ac:dyDescent="0.25">
      <c r="A922" s="97"/>
    </row>
    <row r="923" spans="1:1" x14ac:dyDescent="0.25">
      <c r="A923" s="97"/>
    </row>
    <row r="924" spans="1:1" x14ac:dyDescent="0.25">
      <c r="A924" s="97"/>
    </row>
    <row r="925" spans="1:1" x14ac:dyDescent="0.25">
      <c r="A925" s="97"/>
    </row>
    <row r="926" spans="1:1" x14ac:dyDescent="0.25">
      <c r="A926" s="97"/>
    </row>
    <row r="927" spans="1:1" x14ac:dyDescent="0.25">
      <c r="A927" s="97"/>
    </row>
    <row r="928" spans="1:1" x14ac:dyDescent="0.25">
      <c r="A928" s="97"/>
    </row>
    <row r="929" spans="1:6" x14ac:dyDescent="0.25">
      <c r="A929" s="97"/>
    </row>
    <row r="930" spans="1:6" x14ac:dyDescent="0.25">
      <c r="A930" s="97"/>
    </row>
    <row r="931" spans="1:6" x14ac:dyDescent="0.25">
      <c r="A931" s="97"/>
    </row>
    <row r="932" spans="1:6" x14ac:dyDescent="0.25">
      <c r="A932" s="97"/>
    </row>
    <row r="933" spans="1:6" x14ac:dyDescent="0.25">
      <c r="A933" s="97"/>
    </row>
    <row r="934" spans="1:6" x14ac:dyDescent="0.25">
      <c r="A934" s="97"/>
    </row>
    <row r="935" spans="1:6" x14ac:dyDescent="0.25">
      <c r="A935" s="97"/>
    </row>
    <row r="936" spans="1:6" ht="15.75" x14ac:dyDescent="0.25">
      <c r="A936" s="1" t="s">
        <v>131</v>
      </c>
      <c r="B936" s="1"/>
      <c r="C936" s="1"/>
      <c r="D936" s="1"/>
      <c r="E936" s="1"/>
      <c r="F936" s="1"/>
    </row>
    <row r="937" spans="1:6" ht="15.75" x14ac:dyDescent="0.25">
      <c r="A937" s="1" t="s">
        <v>1</v>
      </c>
      <c r="B937" s="1"/>
      <c r="C937" s="1" t="s">
        <v>2</v>
      </c>
      <c r="D937" s="2"/>
      <c r="E937" s="2"/>
    </row>
    <row r="938" spans="1:6" ht="15.75" x14ac:dyDescent="0.25">
      <c r="A938" s="1" t="s">
        <v>3</v>
      </c>
      <c r="B938" s="1"/>
      <c r="C938" s="1"/>
      <c r="D938" s="1"/>
      <c r="E938" s="1"/>
      <c r="F938" s="1"/>
    </row>
    <row r="939" spans="1:6" ht="15.75" x14ac:dyDescent="0.25">
      <c r="A939" s="3" t="s">
        <v>4</v>
      </c>
      <c r="B939" s="3"/>
      <c r="C939" s="3"/>
      <c r="D939" s="3"/>
      <c r="E939" s="3"/>
      <c r="F939" s="3"/>
    </row>
    <row r="940" spans="1:6" ht="15.75" x14ac:dyDescent="0.25">
      <c r="A940" s="1"/>
      <c r="B940" s="4"/>
      <c r="C940" s="1"/>
      <c r="D940" s="5"/>
      <c r="E940" s="5"/>
      <c r="F940" s="1" t="s">
        <v>5</v>
      </c>
    </row>
    <row r="941" spans="1:6" x14ac:dyDescent="0.25">
      <c r="A941" s="79" t="s">
        <v>6</v>
      </c>
      <c r="B941" s="79" t="s">
        <v>7</v>
      </c>
      <c r="C941" s="80" t="s">
        <v>8</v>
      </c>
      <c r="D941" s="81" t="s">
        <v>132</v>
      </c>
      <c r="E941" s="81" t="s">
        <v>101</v>
      </c>
      <c r="F941" s="81" t="s">
        <v>133</v>
      </c>
    </row>
    <row r="942" spans="1:6" x14ac:dyDescent="0.25">
      <c r="A942" s="82"/>
      <c r="B942" s="82"/>
      <c r="C942" s="83"/>
      <c r="D942" s="84"/>
      <c r="E942" s="84"/>
      <c r="F942" s="84"/>
    </row>
    <row r="943" spans="1:6" ht="25.5" x14ac:dyDescent="0.25">
      <c r="A943" s="98">
        <v>1</v>
      </c>
      <c r="B943" s="11" t="s">
        <v>12</v>
      </c>
      <c r="C943" s="12" t="s">
        <v>13</v>
      </c>
      <c r="D943" s="13">
        <v>200</v>
      </c>
      <c r="E943" s="14"/>
      <c r="F943" s="15">
        <f t="shared" ref="F943:F948" si="35">D943+E943</f>
        <v>200</v>
      </c>
    </row>
    <row r="944" spans="1:6" x14ac:dyDescent="0.25">
      <c r="A944" s="98">
        <v>2</v>
      </c>
      <c r="B944" s="16" t="s">
        <v>14</v>
      </c>
      <c r="C944" s="17" t="s">
        <v>15</v>
      </c>
      <c r="D944" s="13">
        <v>50</v>
      </c>
      <c r="E944" s="14"/>
      <c r="F944" s="15">
        <f t="shared" si="35"/>
        <v>50</v>
      </c>
    </row>
    <row r="945" spans="1:6" x14ac:dyDescent="0.25">
      <c r="A945" s="98">
        <v>3</v>
      </c>
      <c r="B945" s="16" t="s">
        <v>16</v>
      </c>
      <c r="C945" s="99" t="s">
        <v>17</v>
      </c>
      <c r="D945" s="13">
        <v>5</v>
      </c>
      <c r="E945" s="19"/>
      <c r="F945" s="20">
        <f t="shared" si="35"/>
        <v>5</v>
      </c>
    </row>
    <row r="946" spans="1:6" x14ac:dyDescent="0.25">
      <c r="A946" s="98">
        <v>4</v>
      </c>
      <c r="B946" s="16" t="s">
        <v>18</v>
      </c>
      <c r="C946" s="21" t="s">
        <v>19</v>
      </c>
      <c r="D946" s="13">
        <v>5</v>
      </c>
      <c r="E946" s="19"/>
      <c r="F946" s="20">
        <f t="shared" si="35"/>
        <v>5</v>
      </c>
    </row>
    <row r="947" spans="1:6" ht="25.5" x14ac:dyDescent="0.25">
      <c r="A947" s="98">
        <v>5</v>
      </c>
      <c r="B947" s="16" t="s">
        <v>20</v>
      </c>
      <c r="C947" s="22" t="s">
        <v>21</v>
      </c>
      <c r="D947" s="13">
        <v>560</v>
      </c>
      <c r="E947" s="23">
        <v>33.03</v>
      </c>
      <c r="F947" s="20">
        <f t="shared" si="35"/>
        <v>593.03</v>
      </c>
    </row>
    <row r="948" spans="1:6" ht="38.25" x14ac:dyDescent="0.25">
      <c r="A948" s="10">
        <v>6</v>
      </c>
      <c r="B948" s="16" t="s">
        <v>20</v>
      </c>
      <c r="C948" s="22" t="s">
        <v>22</v>
      </c>
      <c r="D948" s="13">
        <v>25</v>
      </c>
      <c r="E948" s="23"/>
      <c r="F948" s="20">
        <f t="shared" si="35"/>
        <v>25</v>
      </c>
    </row>
    <row r="949" spans="1:6" x14ac:dyDescent="0.25">
      <c r="A949" s="24">
        <v>7</v>
      </c>
      <c r="B949" s="16" t="s">
        <v>23</v>
      </c>
      <c r="C949" s="25" t="s">
        <v>134</v>
      </c>
      <c r="D949" s="13">
        <v>2046.4</v>
      </c>
      <c r="E949" s="14"/>
      <c r="F949" s="20">
        <f>SUM(D949:E949)</f>
        <v>2046.4</v>
      </c>
    </row>
    <row r="950" spans="1:6" x14ac:dyDescent="0.25">
      <c r="A950" s="26"/>
      <c r="B950" s="16" t="s">
        <v>25</v>
      </c>
      <c r="C950" s="27"/>
      <c r="D950" s="13">
        <v>35</v>
      </c>
      <c r="E950" s="28"/>
      <c r="F950" s="20">
        <f>SUM(D950:E950)</f>
        <v>35</v>
      </c>
    </row>
    <row r="951" spans="1:6" x14ac:dyDescent="0.25">
      <c r="A951" s="24">
        <v>8</v>
      </c>
      <c r="B951" s="16" t="s">
        <v>26</v>
      </c>
      <c r="C951" s="25" t="s">
        <v>27</v>
      </c>
      <c r="D951" s="13">
        <v>873.95</v>
      </c>
      <c r="E951" s="19"/>
      <c r="F951" s="20">
        <f t="shared" ref="F951:F957" si="36">D951+E951</f>
        <v>873.95</v>
      </c>
    </row>
    <row r="952" spans="1:6" x14ac:dyDescent="0.25">
      <c r="A952" s="26"/>
      <c r="B952" s="16" t="s">
        <v>28</v>
      </c>
      <c r="C952" s="27"/>
      <c r="D952" s="13">
        <v>15</v>
      </c>
      <c r="E952" s="19"/>
      <c r="F952" s="20">
        <f t="shared" si="36"/>
        <v>15</v>
      </c>
    </row>
    <row r="953" spans="1:6" ht="38.25" x14ac:dyDescent="0.25">
      <c r="A953" s="10">
        <v>9</v>
      </c>
      <c r="B953" s="16" t="s">
        <v>29</v>
      </c>
      <c r="C953" s="93" t="s">
        <v>110</v>
      </c>
      <c r="D953" s="13">
        <v>5</v>
      </c>
      <c r="E953" s="19"/>
      <c r="F953" s="20">
        <f t="shared" si="36"/>
        <v>5</v>
      </c>
    </row>
    <row r="954" spans="1:6" x14ac:dyDescent="0.25">
      <c r="A954" s="24">
        <v>10</v>
      </c>
      <c r="B954" s="16" t="s">
        <v>31</v>
      </c>
      <c r="C954" s="25" t="s">
        <v>111</v>
      </c>
      <c r="D954" s="13">
        <v>371.85</v>
      </c>
      <c r="E954" s="100"/>
      <c r="F954" s="20">
        <f t="shared" si="36"/>
        <v>371.85</v>
      </c>
    </row>
    <row r="955" spans="1:6" x14ac:dyDescent="0.25">
      <c r="A955" s="26"/>
      <c r="B955" s="16" t="s">
        <v>33</v>
      </c>
      <c r="C955" s="27"/>
      <c r="D955" s="13">
        <v>37</v>
      </c>
      <c r="E955" s="19"/>
      <c r="F955" s="20">
        <f t="shared" si="36"/>
        <v>37</v>
      </c>
    </row>
    <row r="956" spans="1:6" x14ac:dyDescent="0.25">
      <c r="A956" s="98">
        <v>11</v>
      </c>
      <c r="B956" s="16" t="s">
        <v>34</v>
      </c>
      <c r="C956" s="17" t="s">
        <v>35</v>
      </c>
      <c r="D956" s="13">
        <v>5</v>
      </c>
      <c r="E956" s="100"/>
      <c r="F956" s="101">
        <f t="shared" si="36"/>
        <v>5</v>
      </c>
    </row>
    <row r="957" spans="1:6" x14ac:dyDescent="0.25">
      <c r="A957" s="98">
        <v>12</v>
      </c>
      <c r="B957" s="16" t="s">
        <v>36</v>
      </c>
      <c r="C957" s="17" t="s">
        <v>37</v>
      </c>
      <c r="D957" s="13">
        <v>250</v>
      </c>
      <c r="E957" s="100"/>
      <c r="F957" s="101">
        <f t="shared" si="36"/>
        <v>250</v>
      </c>
    </row>
    <row r="958" spans="1:6" x14ac:dyDescent="0.25">
      <c r="A958" s="98">
        <v>13</v>
      </c>
      <c r="B958" s="16" t="s">
        <v>38</v>
      </c>
      <c r="C958" s="17" t="s">
        <v>39</v>
      </c>
      <c r="D958" s="19">
        <v>60</v>
      </c>
      <c r="E958" s="100"/>
      <c r="F958" s="101">
        <f>SUM(D958:E958)</f>
        <v>60</v>
      </c>
    </row>
    <row r="959" spans="1:6" ht="25.5" x14ac:dyDescent="0.25">
      <c r="A959" s="98">
        <v>14</v>
      </c>
      <c r="B959" s="16" t="s">
        <v>40</v>
      </c>
      <c r="C959" s="22" t="s">
        <v>41</v>
      </c>
      <c r="D959" s="19">
        <v>194.45</v>
      </c>
      <c r="E959" s="19"/>
      <c r="F959" s="20">
        <f>SUM(D959:E959)</f>
        <v>194.45</v>
      </c>
    </row>
    <row r="960" spans="1:6" x14ac:dyDescent="0.25">
      <c r="A960" s="24">
        <v>15</v>
      </c>
      <c r="B960" s="16" t="s">
        <v>42</v>
      </c>
      <c r="C960" s="30" t="s">
        <v>135</v>
      </c>
      <c r="D960" s="19">
        <v>5209.43</v>
      </c>
      <c r="E960" s="19"/>
      <c r="F960" s="20">
        <f t="shared" ref="F960:F966" si="37">D960+E960</f>
        <v>5209.43</v>
      </c>
    </row>
    <row r="961" spans="1:6" x14ac:dyDescent="0.25">
      <c r="A961" s="26"/>
      <c r="B961" s="16" t="s">
        <v>28</v>
      </c>
      <c r="C961" s="31"/>
      <c r="D961" s="19">
        <v>15</v>
      </c>
      <c r="E961" s="19"/>
      <c r="F961" s="20">
        <f t="shared" si="37"/>
        <v>15</v>
      </c>
    </row>
    <row r="962" spans="1:6" ht="24" x14ac:dyDescent="0.25">
      <c r="A962" s="102">
        <v>16</v>
      </c>
      <c r="B962" s="16" t="s">
        <v>28</v>
      </c>
      <c r="C962" s="94" t="s">
        <v>44</v>
      </c>
      <c r="D962" s="19">
        <v>7</v>
      </c>
      <c r="E962" s="19"/>
      <c r="F962" s="20">
        <f t="shared" si="37"/>
        <v>7</v>
      </c>
    </row>
    <row r="963" spans="1:6" ht="24" x14ac:dyDescent="0.25">
      <c r="A963" s="98">
        <v>17</v>
      </c>
      <c r="B963" s="16" t="s">
        <v>128</v>
      </c>
      <c r="C963" s="34" t="s">
        <v>113</v>
      </c>
      <c r="D963" s="19">
        <v>200</v>
      </c>
      <c r="E963" s="19"/>
      <c r="F963" s="20">
        <f t="shared" si="37"/>
        <v>200</v>
      </c>
    </row>
    <row r="964" spans="1:6" x14ac:dyDescent="0.25">
      <c r="A964" s="98">
        <v>18</v>
      </c>
      <c r="B964" s="16" t="s">
        <v>47</v>
      </c>
      <c r="C964" s="22" t="s">
        <v>129</v>
      </c>
      <c r="D964" s="19">
        <v>650.65</v>
      </c>
      <c r="E964" s="19">
        <v>111.35</v>
      </c>
      <c r="F964" s="20">
        <f t="shared" si="37"/>
        <v>762</v>
      </c>
    </row>
    <row r="965" spans="1:6" ht="25.5" x14ac:dyDescent="0.25">
      <c r="A965" s="98">
        <v>19</v>
      </c>
      <c r="B965" s="16" t="s">
        <v>47</v>
      </c>
      <c r="C965" s="17" t="s">
        <v>49</v>
      </c>
      <c r="D965" s="19">
        <v>880</v>
      </c>
      <c r="E965" s="19"/>
      <c r="F965" s="19">
        <f t="shared" si="37"/>
        <v>880</v>
      </c>
    </row>
    <row r="966" spans="1:6" ht="25.5" x14ac:dyDescent="0.25">
      <c r="A966" s="98">
        <v>20</v>
      </c>
      <c r="B966" s="16" t="s">
        <v>50</v>
      </c>
      <c r="C966" s="12" t="s">
        <v>51</v>
      </c>
      <c r="D966" s="19">
        <v>250</v>
      </c>
      <c r="E966" s="19"/>
      <c r="F966" s="19">
        <f t="shared" si="37"/>
        <v>250</v>
      </c>
    </row>
    <row r="967" spans="1:6" x14ac:dyDescent="0.25">
      <c r="A967" s="98"/>
      <c r="B967" s="35"/>
      <c r="C967" s="21"/>
      <c r="D967" s="36"/>
      <c r="E967" s="36"/>
      <c r="F967" s="36"/>
    </row>
    <row r="968" spans="1:6" x14ac:dyDescent="0.25">
      <c r="A968" s="103"/>
      <c r="B968" s="103" t="s">
        <v>52</v>
      </c>
      <c r="C968" s="103"/>
      <c r="D968" s="104">
        <f>SUM(D943:D966)</f>
        <v>11950.730000000001</v>
      </c>
      <c r="E968" s="104">
        <f>SUM(E943:E967)</f>
        <v>144.38</v>
      </c>
      <c r="F968" s="104">
        <f>SUM(F943:F966)</f>
        <v>12095.11</v>
      </c>
    </row>
    <row r="969" spans="1:6" x14ac:dyDescent="0.25">
      <c r="A969" s="105"/>
      <c r="B969" s="105"/>
      <c r="C969" s="105"/>
      <c r="D969" s="106"/>
      <c r="E969" s="106"/>
      <c r="F969" s="106"/>
    </row>
    <row r="970" spans="1:6" x14ac:dyDescent="0.25">
      <c r="A970" s="105"/>
      <c r="B970" s="105"/>
      <c r="C970" s="105"/>
      <c r="D970" s="106"/>
      <c r="E970" s="106"/>
      <c r="F970" s="106"/>
    </row>
    <row r="971" spans="1:6" x14ac:dyDescent="0.25">
      <c r="A971" s="105"/>
      <c r="B971" s="105"/>
      <c r="C971" s="105"/>
      <c r="D971" s="106"/>
      <c r="E971" s="106"/>
      <c r="F971" s="106"/>
    </row>
    <row r="972" spans="1:6" x14ac:dyDescent="0.25">
      <c r="A972" s="105"/>
      <c r="B972" s="105"/>
      <c r="C972" s="105"/>
      <c r="D972" s="106"/>
      <c r="E972" s="106"/>
      <c r="F972" s="106"/>
    </row>
    <row r="973" spans="1:6" x14ac:dyDescent="0.25">
      <c r="A973" s="105"/>
      <c r="B973" s="105"/>
      <c r="C973" s="105"/>
      <c r="D973" s="106"/>
      <c r="E973" s="106"/>
      <c r="F973" s="106"/>
    </row>
    <row r="974" spans="1:6" x14ac:dyDescent="0.25">
      <c r="A974" s="105"/>
      <c r="B974" s="105"/>
      <c r="C974" s="105"/>
      <c r="D974" s="106"/>
      <c r="E974" s="106"/>
      <c r="F974" s="106"/>
    </row>
    <row r="975" spans="1:6" x14ac:dyDescent="0.25">
      <c r="A975" s="105"/>
      <c r="B975" s="105"/>
      <c r="C975" s="105"/>
      <c r="D975" s="106"/>
      <c r="E975" s="106"/>
      <c r="F975" s="106"/>
    </row>
    <row r="976" spans="1:6" x14ac:dyDescent="0.25">
      <c r="A976" s="105"/>
      <c r="B976" s="105"/>
      <c r="C976" s="105"/>
      <c r="D976" s="106"/>
      <c r="E976" s="106"/>
      <c r="F976" s="106"/>
    </row>
    <row r="977" spans="1:6" x14ac:dyDescent="0.25">
      <c r="A977" s="105"/>
      <c r="B977" s="105"/>
      <c r="C977" s="105"/>
      <c r="D977" s="106"/>
      <c r="E977" s="106"/>
      <c r="F977" s="106"/>
    </row>
    <row r="978" spans="1:6" x14ac:dyDescent="0.25">
      <c r="A978" s="105"/>
      <c r="B978" s="105"/>
      <c r="C978" s="105"/>
      <c r="D978" s="106"/>
      <c r="E978" s="106"/>
      <c r="F978" s="106"/>
    </row>
    <row r="979" spans="1:6" x14ac:dyDescent="0.25">
      <c r="A979" s="105"/>
      <c r="B979" s="105"/>
      <c r="C979" s="105"/>
      <c r="D979" s="106"/>
      <c r="E979" s="106"/>
      <c r="F979" s="106"/>
    </row>
    <row r="980" spans="1:6" x14ac:dyDescent="0.25">
      <c r="A980" s="105"/>
      <c r="B980" s="105"/>
      <c r="C980" s="105"/>
      <c r="D980" s="106"/>
      <c r="E980" s="106"/>
      <c r="F980" s="106"/>
    </row>
    <row r="981" spans="1:6" x14ac:dyDescent="0.25">
      <c r="A981" s="105"/>
      <c r="B981" s="105"/>
      <c r="C981" s="105"/>
      <c r="D981" s="106"/>
      <c r="E981" s="106"/>
      <c r="F981" s="106"/>
    </row>
    <row r="982" spans="1:6" x14ac:dyDescent="0.25">
      <c r="A982" s="105"/>
      <c r="B982" s="105"/>
      <c r="C982" s="105"/>
      <c r="D982" s="106"/>
      <c r="E982" s="106"/>
      <c r="F982" s="106"/>
    </row>
    <row r="983" spans="1:6" x14ac:dyDescent="0.25">
      <c r="A983" s="105"/>
      <c r="B983" s="105"/>
      <c r="C983" s="105"/>
      <c r="D983" s="106"/>
      <c r="E983" s="106"/>
      <c r="F983" s="106"/>
    </row>
    <row r="984" spans="1:6" x14ac:dyDescent="0.25">
      <c r="A984" s="105"/>
      <c r="B984" s="105"/>
      <c r="C984" s="105"/>
      <c r="D984" s="106"/>
      <c r="E984" s="106"/>
      <c r="F984" s="106"/>
    </row>
    <row r="985" spans="1:6" x14ac:dyDescent="0.25">
      <c r="A985" s="105"/>
      <c r="B985" s="105"/>
      <c r="C985" s="105"/>
      <c r="D985" s="106"/>
      <c r="E985" s="106"/>
      <c r="F985" s="106"/>
    </row>
    <row r="986" spans="1:6" x14ac:dyDescent="0.25">
      <c r="A986" s="105"/>
      <c r="B986" s="105"/>
      <c r="C986" s="105"/>
      <c r="D986" s="106"/>
      <c r="E986" s="106"/>
      <c r="F986" s="106"/>
    </row>
    <row r="987" spans="1:6" x14ac:dyDescent="0.25">
      <c r="A987" s="105"/>
      <c r="B987" s="105"/>
      <c r="C987" s="105"/>
      <c r="D987" s="106"/>
      <c r="E987" s="106"/>
      <c r="F987" s="106"/>
    </row>
    <row r="988" spans="1:6" x14ac:dyDescent="0.25">
      <c r="A988" s="105"/>
      <c r="B988" s="105"/>
      <c r="C988" s="105"/>
      <c r="D988" s="106"/>
      <c r="E988" s="106"/>
      <c r="F988" s="106"/>
    </row>
    <row r="989" spans="1:6" x14ac:dyDescent="0.25">
      <c r="A989" s="105"/>
      <c r="B989" s="105"/>
      <c r="C989" s="105"/>
      <c r="D989" s="106"/>
      <c r="E989" s="106"/>
      <c r="F989" s="106"/>
    </row>
    <row r="990" spans="1:6" x14ac:dyDescent="0.25">
      <c r="A990" s="107" t="s">
        <v>53</v>
      </c>
      <c r="B990" s="107"/>
      <c r="C990" s="107"/>
      <c r="D990" s="107"/>
      <c r="E990" s="107"/>
      <c r="F990" s="107"/>
    </row>
    <row r="991" spans="1:6" x14ac:dyDescent="0.25">
      <c r="A991" s="105"/>
      <c r="B991" s="105"/>
      <c r="C991" s="105"/>
      <c r="D991" s="106"/>
      <c r="E991" s="106"/>
      <c r="F991" s="106"/>
    </row>
    <row r="992" spans="1:6" x14ac:dyDescent="0.25">
      <c r="A992" s="105"/>
      <c r="B992" s="105"/>
      <c r="C992" s="105"/>
      <c r="D992" s="106"/>
      <c r="E992" s="106"/>
      <c r="F992" s="106"/>
    </row>
    <row r="993" spans="1:6" x14ac:dyDescent="0.25">
      <c r="A993" s="43" t="s">
        <v>54</v>
      </c>
      <c r="B993" s="43"/>
      <c r="C993" s="43"/>
      <c r="D993" s="43"/>
      <c r="E993" s="43"/>
      <c r="F993" s="43"/>
    </row>
    <row r="994" spans="1:6" x14ac:dyDescent="0.25">
      <c r="A994" s="2"/>
      <c r="B994" s="2"/>
      <c r="C994" s="2"/>
      <c r="D994" s="2"/>
      <c r="E994" s="2"/>
      <c r="F994" s="2" t="s">
        <v>5</v>
      </c>
    </row>
    <row r="995" spans="1:6" x14ac:dyDescent="0.25">
      <c r="A995" s="95" t="s">
        <v>6</v>
      </c>
      <c r="B995" s="95" t="s">
        <v>7</v>
      </c>
      <c r="C995" s="95" t="s">
        <v>8</v>
      </c>
      <c r="D995" s="81" t="s">
        <v>132</v>
      </c>
      <c r="E995" s="81" t="s">
        <v>101</v>
      </c>
      <c r="F995" s="81" t="s">
        <v>133</v>
      </c>
    </row>
    <row r="996" spans="1:6" x14ac:dyDescent="0.25">
      <c r="A996" s="96"/>
      <c r="B996" s="96"/>
      <c r="C996" s="96"/>
      <c r="D996" s="84"/>
      <c r="E996" s="84"/>
      <c r="F996" s="84"/>
    </row>
    <row r="997" spans="1:6" x14ac:dyDescent="0.25">
      <c r="A997" s="46" t="s">
        <v>56</v>
      </c>
      <c r="B997" s="46" t="s">
        <v>57</v>
      </c>
      <c r="C997" s="46" t="s">
        <v>123</v>
      </c>
      <c r="D997" s="47">
        <f>D998</f>
        <v>12</v>
      </c>
      <c r="E997" s="47"/>
      <c r="F997" s="47">
        <f>F998</f>
        <v>12</v>
      </c>
    </row>
    <row r="998" spans="1:6" ht="25.5" x14ac:dyDescent="0.25">
      <c r="A998" s="48"/>
      <c r="B998" s="48"/>
      <c r="C998" s="48" t="s">
        <v>59</v>
      </c>
      <c r="D998" s="49">
        <v>12</v>
      </c>
      <c r="E998" s="49"/>
      <c r="F998" s="49">
        <f>D998+E998</f>
        <v>12</v>
      </c>
    </row>
    <row r="999" spans="1:6" x14ac:dyDescent="0.25">
      <c r="A999" s="46" t="s">
        <v>60</v>
      </c>
      <c r="B999" s="46" t="s">
        <v>34</v>
      </c>
      <c r="C999" s="46" t="s">
        <v>61</v>
      </c>
      <c r="D999" s="47">
        <f>D1000</f>
        <v>100</v>
      </c>
      <c r="E999" s="47"/>
      <c r="F999" s="47">
        <f>F1000</f>
        <v>100</v>
      </c>
    </row>
    <row r="1000" spans="1:6" x14ac:dyDescent="0.25">
      <c r="A1000" s="48"/>
      <c r="B1000" s="48"/>
      <c r="C1000" s="48" t="s">
        <v>62</v>
      </c>
      <c r="D1000" s="49">
        <v>100</v>
      </c>
      <c r="E1000" s="49"/>
      <c r="F1000" s="49">
        <f>SUM(D1000:E1000)</f>
        <v>100</v>
      </c>
    </row>
    <row r="1001" spans="1:6" x14ac:dyDescent="0.25">
      <c r="A1001" s="109" t="s">
        <v>64</v>
      </c>
      <c r="B1001" s="110" t="s">
        <v>65</v>
      </c>
      <c r="C1001" s="110" t="s">
        <v>66</v>
      </c>
      <c r="D1001" s="111">
        <f>D1002+D1003+D1004+D1005+D1006+D1007+D1008+D1009+D1010+D1011+D1012+D1013+D1014+D1015+D1016</f>
        <v>921</v>
      </c>
      <c r="E1001" s="111">
        <f>E1002+E1003+E1004+E1005+E1006+E1007+E1008+E1009+E1010+E1011+E1012+E1013+E1014+E1015+E1016+E1017</f>
        <v>57.09</v>
      </c>
      <c r="F1001" s="111">
        <f>F1002+F1003+F1004+F1005+F1006+F1007+F1008+F1009+F1010+F1011+F1012+F1013+F1014+F1015+F1016+F1017</f>
        <v>978.09</v>
      </c>
    </row>
    <row r="1002" spans="1:6" x14ac:dyDescent="0.25">
      <c r="A1002" s="112">
        <v>1</v>
      </c>
      <c r="B1002" s="113"/>
      <c r="C1002" s="114" t="s">
        <v>67</v>
      </c>
      <c r="D1002" s="115">
        <v>50</v>
      </c>
      <c r="E1002" s="116">
        <v>-4</v>
      </c>
      <c r="F1002" s="116">
        <f t="shared" ref="F1002:F1017" si="38">D1002+E1002</f>
        <v>46</v>
      </c>
    </row>
    <row r="1003" spans="1:6" x14ac:dyDescent="0.25">
      <c r="A1003" s="112">
        <v>2</v>
      </c>
      <c r="B1003" s="113"/>
      <c r="C1003" s="114" t="s">
        <v>68</v>
      </c>
      <c r="D1003" s="55">
        <v>183</v>
      </c>
      <c r="E1003" s="116"/>
      <c r="F1003" s="116">
        <f t="shared" si="38"/>
        <v>183</v>
      </c>
    </row>
    <row r="1004" spans="1:6" x14ac:dyDescent="0.25">
      <c r="A1004" s="112">
        <v>3</v>
      </c>
      <c r="B1004" s="113"/>
      <c r="C1004" s="57" t="s">
        <v>69</v>
      </c>
      <c r="D1004" s="55">
        <v>50</v>
      </c>
      <c r="E1004" s="116">
        <v>57.09</v>
      </c>
      <c r="F1004" s="116">
        <f t="shared" si="38"/>
        <v>107.09</v>
      </c>
    </row>
    <row r="1005" spans="1:6" x14ac:dyDescent="0.25">
      <c r="A1005" s="112">
        <v>4</v>
      </c>
      <c r="B1005" s="113"/>
      <c r="C1005" s="57" t="s">
        <v>70</v>
      </c>
      <c r="D1005" s="55">
        <v>18</v>
      </c>
      <c r="E1005" s="117"/>
      <c r="F1005" s="116">
        <f t="shared" si="38"/>
        <v>18</v>
      </c>
    </row>
    <row r="1006" spans="1:6" x14ac:dyDescent="0.25">
      <c r="A1006" s="112">
        <v>5</v>
      </c>
      <c r="B1006" s="113"/>
      <c r="C1006" s="57" t="s">
        <v>71</v>
      </c>
      <c r="D1006" s="55">
        <v>80</v>
      </c>
      <c r="E1006" s="116"/>
      <c r="F1006" s="116">
        <f t="shared" si="38"/>
        <v>80</v>
      </c>
    </row>
    <row r="1007" spans="1:6" x14ac:dyDescent="0.25">
      <c r="A1007" s="112">
        <v>6</v>
      </c>
      <c r="B1007" s="113"/>
      <c r="C1007" s="59" t="s">
        <v>72</v>
      </c>
      <c r="D1007" s="55">
        <v>60</v>
      </c>
      <c r="E1007" s="116"/>
      <c r="F1007" s="116">
        <f t="shared" si="38"/>
        <v>60</v>
      </c>
    </row>
    <row r="1008" spans="1:6" x14ac:dyDescent="0.25">
      <c r="A1008" s="112">
        <v>7</v>
      </c>
      <c r="B1008" s="113"/>
      <c r="C1008" s="59" t="s">
        <v>124</v>
      </c>
      <c r="D1008" s="55">
        <v>140</v>
      </c>
      <c r="E1008" s="116"/>
      <c r="F1008" s="116">
        <f t="shared" si="38"/>
        <v>140</v>
      </c>
    </row>
    <row r="1009" spans="1:6" x14ac:dyDescent="0.25">
      <c r="A1009" s="112">
        <f t="shared" ref="A1009:A1016" si="39">A1008+1</f>
        <v>8</v>
      </c>
      <c r="B1009" s="113"/>
      <c r="C1009" s="59" t="s">
        <v>74</v>
      </c>
      <c r="D1009" s="55">
        <v>5</v>
      </c>
      <c r="E1009" s="116"/>
      <c r="F1009" s="116">
        <f t="shared" si="38"/>
        <v>5</v>
      </c>
    </row>
    <row r="1010" spans="1:6" x14ac:dyDescent="0.25">
      <c r="A1010" s="112">
        <f t="shared" si="39"/>
        <v>9</v>
      </c>
      <c r="B1010" s="113"/>
      <c r="C1010" s="59" t="s">
        <v>75</v>
      </c>
      <c r="D1010" s="55">
        <v>35</v>
      </c>
      <c r="E1010" s="116"/>
      <c r="F1010" s="116">
        <f t="shared" si="38"/>
        <v>35</v>
      </c>
    </row>
    <row r="1011" spans="1:6" x14ac:dyDescent="0.25">
      <c r="A1011" s="112">
        <f t="shared" si="39"/>
        <v>10</v>
      </c>
      <c r="B1011" s="113"/>
      <c r="C1011" s="59" t="s">
        <v>76</v>
      </c>
      <c r="D1011" s="55">
        <v>80</v>
      </c>
      <c r="E1011" s="116">
        <v>-20</v>
      </c>
      <c r="F1011" s="116">
        <f t="shared" si="38"/>
        <v>60</v>
      </c>
    </row>
    <row r="1012" spans="1:6" x14ac:dyDescent="0.25">
      <c r="A1012" s="112">
        <f t="shared" si="39"/>
        <v>11</v>
      </c>
      <c r="B1012" s="113"/>
      <c r="C1012" s="59" t="s">
        <v>77</v>
      </c>
      <c r="D1012" s="55">
        <v>75</v>
      </c>
      <c r="E1012" s="116"/>
      <c r="F1012" s="116">
        <f t="shared" si="38"/>
        <v>75</v>
      </c>
    </row>
    <row r="1013" spans="1:6" x14ac:dyDescent="0.25">
      <c r="A1013" s="112">
        <f t="shared" si="39"/>
        <v>12</v>
      </c>
      <c r="B1013" s="113"/>
      <c r="C1013" s="59" t="s">
        <v>78</v>
      </c>
      <c r="D1013" s="55">
        <v>25</v>
      </c>
      <c r="E1013" s="116">
        <v>4</v>
      </c>
      <c r="F1013" s="116">
        <f t="shared" si="38"/>
        <v>29</v>
      </c>
    </row>
    <row r="1014" spans="1:6" x14ac:dyDescent="0.25">
      <c r="A1014" s="112">
        <f t="shared" si="39"/>
        <v>13</v>
      </c>
      <c r="B1014" s="113"/>
      <c r="C1014" s="59" t="s">
        <v>79</v>
      </c>
      <c r="D1014" s="55">
        <v>15</v>
      </c>
      <c r="E1014" s="116"/>
      <c r="F1014" s="116">
        <f t="shared" si="38"/>
        <v>15</v>
      </c>
    </row>
    <row r="1015" spans="1:6" x14ac:dyDescent="0.25">
      <c r="A1015" s="112">
        <f t="shared" si="39"/>
        <v>14</v>
      </c>
      <c r="B1015" s="113"/>
      <c r="C1015" s="59" t="s">
        <v>80</v>
      </c>
      <c r="D1015" s="55">
        <v>100</v>
      </c>
      <c r="E1015" s="116"/>
      <c r="F1015" s="116">
        <f t="shared" si="38"/>
        <v>100</v>
      </c>
    </row>
    <row r="1016" spans="1:6" x14ac:dyDescent="0.25">
      <c r="A1016" s="112">
        <f t="shared" si="39"/>
        <v>15</v>
      </c>
      <c r="B1016" s="113"/>
      <c r="C1016" s="59" t="s">
        <v>81</v>
      </c>
      <c r="D1016" s="55">
        <v>5</v>
      </c>
      <c r="E1016" s="116"/>
      <c r="F1016" s="116">
        <f t="shared" si="38"/>
        <v>5</v>
      </c>
    </row>
    <row r="1017" spans="1:6" x14ac:dyDescent="0.25">
      <c r="A1017" s="112">
        <v>16</v>
      </c>
      <c r="B1017" s="113"/>
      <c r="C1017" s="59" t="s">
        <v>82</v>
      </c>
      <c r="D1017" s="55">
        <v>0</v>
      </c>
      <c r="E1017" s="116">
        <v>20</v>
      </c>
      <c r="F1017" s="116">
        <f t="shared" si="38"/>
        <v>20</v>
      </c>
    </row>
    <row r="1018" spans="1:6" x14ac:dyDescent="0.25">
      <c r="A1018" s="112"/>
      <c r="B1018" s="113"/>
      <c r="C1018" s="59"/>
      <c r="D1018" s="55"/>
      <c r="E1018" s="116"/>
      <c r="F1018" s="116"/>
    </row>
    <row r="1019" spans="1:6" x14ac:dyDescent="0.25">
      <c r="A1019" s="112"/>
      <c r="B1019" s="131"/>
      <c r="C1019" s="45"/>
      <c r="D1019" s="52"/>
      <c r="E1019" s="52"/>
      <c r="F1019" s="52"/>
    </row>
    <row r="1020" spans="1:6" x14ac:dyDescent="0.25">
      <c r="A1020" s="127"/>
      <c r="B1020" s="128" t="s">
        <v>94</v>
      </c>
      <c r="C1020" s="129"/>
      <c r="D1020" s="75">
        <f>D997+D999+D1001</f>
        <v>1033</v>
      </c>
      <c r="E1020" s="75">
        <f>E1001+E999+E997</f>
        <v>57.09</v>
      </c>
      <c r="F1020" s="75">
        <f>SUM(D1020:E1020)</f>
        <v>1090.0899999999999</v>
      </c>
    </row>
    <row r="1021" spans="1:6" x14ac:dyDescent="0.25">
      <c r="A1021" s="97"/>
    </row>
    <row r="1022" spans="1:6" x14ac:dyDescent="0.25">
      <c r="A1022" s="2"/>
      <c r="B1022" s="130"/>
      <c r="C1022" s="2"/>
      <c r="D1022" s="2"/>
      <c r="E1022" s="2"/>
      <c r="F1022" s="2"/>
    </row>
    <row r="1023" spans="1:6" x14ac:dyDescent="0.25">
      <c r="A1023" s="2" t="s">
        <v>136</v>
      </c>
      <c r="B1023" s="130"/>
      <c r="C1023" s="2"/>
      <c r="D1023" s="2"/>
      <c r="E1023" s="2" t="s">
        <v>103</v>
      </c>
      <c r="F1023" s="2"/>
    </row>
    <row r="1024" spans="1:6" x14ac:dyDescent="0.25">
      <c r="A1024" s="132" t="s">
        <v>137</v>
      </c>
      <c r="C1024" s="2"/>
      <c r="D1024" s="2"/>
      <c r="E1024" s="2" t="s">
        <v>105</v>
      </c>
      <c r="F1024" s="2"/>
    </row>
    <row r="1025" spans="1:6" x14ac:dyDescent="0.25">
      <c r="A1025" s="2"/>
      <c r="B1025" s="130"/>
      <c r="C1025" s="2"/>
      <c r="D1025" s="2"/>
      <c r="E1025" s="2" t="s">
        <v>106</v>
      </c>
      <c r="F1025" s="2"/>
    </row>
    <row r="1026" spans="1:6" x14ac:dyDescent="0.25">
      <c r="A1026" s="132"/>
      <c r="B1026" s="132"/>
      <c r="C1026" s="132"/>
      <c r="D1026" s="132"/>
      <c r="E1026" s="2"/>
      <c r="F1026" s="2"/>
    </row>
    <row r="1027" spans="1:6" x14ac:dyDescent="0.25">
      <c r="A1027" s="132"/>
      <c r="B1027" s="132"/>
      <c r="C1027" s="132"/>
      <c r="D1027" s="132"/>
      <c r="E1027" s="2"/>
      <c r="F1027" s="2"/>
    </row>
    <row r="1028" spans="1:6" x14ac:dyDescent="0.25">
      <c r="A1028" s="132"/>
      <c r="B1028" s="132"/>
      <c r="C1028" s="132"/>
      <c r="D1028" s="132"/>
      <c r="E1028" s="2"/>
      <c r="F1028" s="2"/>
    </row>
    <row r="1029" spans="1:6" x14ac:dyDescent="0.25">
      <c r="A1029" s="132"/>
      <c r="B1029" s="132"/>
      <c r="C1029" s="132"/>
      <c r="D1029" s="132"/>
      <c r="E1029" s="2"/>
      <c r="F1029" s="2"/>
    </row>
    <row r="1030" spans="1:6" x14ac:dyDescent="0.25">
      <c r="A1030" s="132"/>
      <c r="E1030" s="2"/>
      <c r="F1030" s="2"/>
    </row>
    <row r="1031" spans="1:6" x14ac:dyDescent="0.25">
      <c r="A1031" s="132"/>
      <c r="E1031" s="2"/>
      <c r="F1031" s="2"/>
    </row>
    <row r="1032" spans="1:6" x14ac:dyDescent="0.25">
      <c r="A1032" s="133" t="s">
        <v>107</v>
      </c>
      <c r="B1032" s="133"/>
      <c r="C1032" s="133"/>
      <c r="D1032" s="133"/>
      <c r="E1032" s="133"/>
      <c r="F1032" s="133"/>
    </row>
    <row r="1033" spans="1:6" x14ac:dyDescent="0.25">
      <c r="A1033" s="97"/>
    </row>
    <row r="1034" spans="1:6" x14ac:dyDescent="0.25">
      <c r="A1034" s="97"/>
    </row>
    <row r="1035" spans="1:6" x14ac:dyDescent="0.25">
      <c r="A1035" s="97"/>
    </row>
    <row r="1036" spans="1:6" x14ac:dyDescent="0.25">
      <c r="A1036" s="97"/>
    </row>
    <row r="1037" spans="1:6" x14ac:dyDescent="0.25">
      <c r="A1037" s="97"/>
    </row>
    <row r="1038" spans="1:6" x14ac:dyDescent="0.25">
      <c r="A1038" s="97"/>
    </row>
    <row r="1039" spans="1:6" x14ac:dyDescent="0.25">
      <c r="A1039" s="97"/>
    </row>
    <row r="1040" spans="1:6" x14ac:dyDescent="0.25">
      <c r="A1040" s="97"/>
    </row>
    <row r="1041" spans="1:1" x14ac:dyDescent="0.25">
      <c r="A1041" s="97"/>
    </row>
    <row r="1042" spans="1:1" x14ac:dyDescent="0.25">
      <c r="A1042" s="97"/>
    </row>
    <row r="1043" spans="1:1" x14ac:dyDescent="0.25">
      <c r="A1043" s="97"/>
    </row>
    <row r="1044" spans="1:1" x14ac:dyDescent="0.25">
      <c r="A1044" s="97"/>
    </row>
    <row r="1045" spans="1:1" x14ac:dyDescent="0.25">
      <c r="A1045" s="97"/>
    </row>
    <row r="1046" spans="1:1" x14ac:dyDescent="0.25">
      <c r="A1046" s="97"/>
    </row>
    <row r="1047" spans="1:1" x14ac:dyDescent="0.25">
      <c r="A1047" s="97"/>
    </row>
    <row r="1048" spans="1:1" x14ac:dyDescent="0.25">
      <c r="A1048" s="97"/>
    </row>
    <row r="1049" spans="1:1" x14ac:dyDescent="0.25">
      <c r="A1049" s="97"/>
    </row>
    <row r="1050" spans="1:1" x14ac:dyDescent="0.25">
      <c r="A1050" s="97"/>
    </row>
    <row r="1051" spans="1:1" x14ac:dyDescent="0.25">
      <c r="A1051" s="97"/>
    </row>
    <row r="1052" spans="1:1" x14ac:dyDescent="0.25">
      <c r="A1052" s="97"/>
    </row>
    <row r="1053" spans="1:1" x14ac:dyDescent="0.25">
      <c r="A1053" s="97"/>
    </row>
    <row r="1054" spans="1:1" x14ac:dyDescent="0.25">
      <c r="A1054" s="97"/>
    </row>
    <row r="1055" spans="1:1" x14ac:dyDescent="0.25">
      <c r="A1055" s="97"/>
    </row>
    <row r="1056" spans="1:1" x14ac:dyDescent="0.25">
      <c r="A1056" s="97"/>
    </row>
    <row r="1057" spans="1:1" x14ac:dyDescent="0.25">
      <c r="A1057" s="97"/>
    </row>
    <row r="1058" spans="1:1" x14ac:dyDescent="0.25">
      <c r="A1058" s="97"/>
    </row>
    <row r="1059" spans="1:1" x14ac:dyDescent="0.25">
      <c r="A1059" s="97"/>
    </row>
    <row r="1060" spans="1:1" x14ac:dyDescent="0.25">
      <c r="A1060" s="97"/>
    </row>
    <row r="1061" spans="1:1" x14ac:dyDescent="0.25">
      <c r="A1061" s="97"/>
    </row>
    <row r="1062" spans="1:1" x14ac:dyDescent="0.25">
      <c r="A1062" s="97"/>
    </row>
    <row r="1063" spans="1:1" x14ac:dyDescent="0.25">
      <c r="A1063" s="97"/>
    </row>
    <row r="1064" spans="1:1" x14ac:dyDescent="0.25">
      <c r="A1064" s="97"/>
    </row>
    <row r="1065" spans="1:1" x14ac:dyDescent="0.25">
      <c r="A1065" s="97"/>
    </row>
    <row r="1066" spans="1:1" x14ac:dyDescent="0.25">
      <c r="A1066" s="97"/>
    </row>
    <row r="1067" spans="1:1" x14ac:dyDescent="0.25">
      <c r="A1067" s="97"/>
    </row>
    <row r="1068" spans="1:1" x14ac:dyDescent="0.25">
      <c r="A1068" s="97"/>
    </row>
    <row r="1069" spans="1:1" x14ac:dyDescent="0.25">
      <c r="A1069" s="97"/>
    </row>
    <row r="1070" spans="1:1" x14ac:dyDescent="0.25">
      <c r="A1070" s="97"/>
    </row>
    <row r="1071" spans="1:1" x14ac:dyDescent="0.25">
      <c r="A1071" s="97"/>
    </row>
    <row r="1072" spans="1:1" x14ac:dyDescent="0.25">
      <c r="A1072" s="97"/>
    </row>
    <row r="1073" spans="1:1" x14ac:dyDescent="0.25">
      <c r="A1073" s="97"/>
    </row>
    <row r="1074" spans="1:1" x14ac:dyDescent="0.25">
      <c r="A1074" s="97"/>
    </row>
    <row r="1075" spans="1:1" x14ac:dyDescent="0.25">
      <c r="A1075" s="97"/>
    </row>
    <row r="1076" spans="1:1" x14ac:dyDescent="0.25">
      <c r="A1076" s="97"/>
    </row>
    <row r="1077" spans="1:1" x14ac:dyDescent="0.25">
      <c r="A1077" s="97"/>
    </row>
    <row r="1078" spans="1:1" x14ac:dyDescent="0.25">
      <c r="A1078" s="97"/>
    </row>
    <row r="1079" spans="1:1" x14ac:dyDescent="0.25">
      <c r="A1079" s="97"/>
    </row>
    <row r="1080" spans="1:1" x14ac:dyDescent="0.25">
      <c r="A1080" s="97"/>
    </row>
    <row r="1081" spans="1:1" x14ac:dyDescent="0.25">
      <c r="A1081" s="97"/>
    </row>
    <row r="1082" spans="1:1" x14ac:dyDescent="0.25">
      <c r="A1082" s="97"/>
    </row>
    <row r="1083" spans="1:1" x14ac:dyDescent="0.25">
      <c r="A1083" s="97"/>
    </row>
    <row r="1084" spans="1:1" x14ac:dyDescent="0.25">
      <c r="A1084" s="97"/>
    </row>
    <row r="1085" spans="1:1" x14ac:dyDescent="0.25">
      <c r="A1085" s="97"/>
    </row>
    <row r="1086" spans="1:1" x14ac:dyDescent="0.25">
      <c r="A1086" s="97"/>
    </row>
    <row r="1087" spans="1:1" x14ac:dyDescent="0.25">
      <c r="A1087" s="97"/>
    </row>
    <row r="1088" spans="1:1" x14ac:dyDescent="0.25">
      <c r="A1088" s="97"/>
    </row>
    <row r="1089" spans="1:1" x14ac:dyDescent="0.25">
      <c r="A1089" s="97"/>
    </row>
    <row r="1090" spans="1:1" x14ac:dyDescent="0.25">
      <c r="A1090" s="97"/>
    </row>
    <row r="1091" spans="1:1" x14ac:dyDescent="0.25">
      <c r="A1091" s="97"/>
    </row>
    <row r="1092" spans="1:1" x14ac:dyDescent="0.25">
      <c r="A1092" s="97"/>
    </row>
    <row r="1093" spans="1:1" x14ac:dyDescent="0.25">
      <c r="A1093" s="97"/>
    </row>
    <row r="1094" spans="1:1" x14ac:dyDescent="0.25">
      <c r="A1094" s="97"/>
    </row>
    <row r="1095" spans="1:1" x14ac:dyDescent="0.25">
      <c r="A1095" s="97"/>
    </row>
    <row r="1096" spans="1:1" x14ac:dyDescent="0.25">
      <c r="A1096" s="97"/>
    </row>
    <row r="1097" spans="1:1" x14ac:dyDescent="0.25">
      <c r="A1097" s="97"/>
    </row>
    <row r="1098" spans="1:1" x14ac:dyDescent="0.25">
      <c r="A1098" s="97"/>
    </row>
    <row r="1099" spans="1:1" x14ac:dyDescent="0.25">
      <c r="A1099" s="97"/>
    </row>
    <row r="1100" spans="1:1" x14ac:dyDescent="0.25">
      <c r="A1100" s="97"/>
    </row>
    <row r="1101" spans="1:1" x14ac:dyDescent="0.25">
      <c r="A1101" s="97"/>
    </row>
    <row r="1102" spans="1:1" x14ac:dyDescent="0.25">
      <c r="A1102" s="97"/>
    </row>
    <row r="1103" spans="1:1" x14ac:dyDescent="0.25">
      <c r="A1103" s="97"/>
    </row>
    <row r="1104" spans="1:1" x14ac:dyDescent="0.25">
      <c r="A1104" s="97"/>
    </row>
    <row r="1105" spans="1:1" x14ac:dyDescent="0.25">
      <c r="A1105" s="97"/>
    </row>
    <row r="1106" spans="1:1" x14ac:dyDescent="0.25">
      <c r="A1106" s="97"/>
    </row>
    <row r="1107" spans="1:1" x14ac:dyDescent="0.25">
      <c r="A1107" s="97"/>
    </row>
    <row r="1108" spans="1:1" x14ac:dyDescent="0.25">
      <c r="A1108" s="97"/>
    </row>
    <row r="1109" spans="1:1" x14ac:dyDescent="0.25">
      <c r="A1109" s="97"/>
    </row>
    <row r="1110" spans="1:1" x14ac:dyDescent="0.25">
      <c r="A1110" s="97"/>
    </row>
    <row r="1111" spans="1:1" x14ac:dyDescent="0.25">
      <c r="A1111" s="97"/>
    </row>
    <row r="1112" spans="1:1" x14ac:dyDescent="0.25">
      <c r="A1112" s="97"/>
    </row>
    <row r="1113" spans="1:1" x14ac:dyDescent="0.25">
      <c r="A1113" s="97"/>
    </row>
    <row r="1114" spans="1:1" x14ac:dyDescent="0.25">
      <c r="A1114" s="97"/>
    </row>
    <row r="1115" spans="1:1" x14ac:dyDescent="0.25">
      <c r="A1115" s="97"/>
    </row>
    <row r="1116" spans="1:1" x14ac:dyDescent="0.25">
      <c r="A1116" s="97"/>
    </row>
    <row r="1117" spans="1:1" x14ac:dyDescent="0.25">
      <c r="A1117" s="97"/>
    </row>
    <row r="1118" spans="1:1" x14ac:dyDescent="0.25">
      <c r="A1118" s="97"/>
    </row>
    <row r="1119" spans="1:1" x14ac:dyDescent="0.25">
      <c r="A1119" s="97"/>
    </row>
    <row r="1120" spans="1:1" x14ac:dyDescent="0.25">
      <c r="A1120" s="97"/>
    </row>
    <row r="1121" spans="1:1" x14ac:dyDescent="0.25">
      <c r="A1121" s="97"/>
    </row>
    <row r="1122" spans="1:1" x14ac:dyDescent="0.25">
      <c r="A1122" s="97"/>
    </row>
    <row r="1123" spans="1:1" x14ac:dyDescent="0.25">
      <c r="A1123" s="97"/>
    </row>
    <row r="1124" spans="1:1" x14ac:dyDescent="0.25">
      <c r="A1124" s="97"/>
    </row>
    <row r="1125" spans="1:1" x14ac:dyDescent="0.25">
      <c r="A1125" s="97"/>
    </row>
    <row r="1126" spans="1:1" x14ac:dyDescent="0.25">
      <c r="A1126" s="97"/>
    </row>
    <row r="1127" spans="1:1" x14ac:dyDescent="0.25">
      <c r="A1127" s="97"/>
    </row>
    <row r="1128" spans="1:1" x14ac:dyDescent="0.25">
      <c r="A1128" s="97"/>
    </row>
    <row r="1129" spans="1:1" x14ac:dyDescent="0.25">
      <c r="A1129" s="97"/>
    </row>
    <row r="1130" spans="1:1" x14ac:dyDescent="0.25">
      <c r="A1130" s="97"/>
    </row>
    <row r="1131" spans="1:1" x14ac:dyDescent="0.25">
      <c r="A1131" s="97"/>
    </row>
    <row r="1132" spans="1:1" x14ac:dyDescent="0.25">
      <c r="A1132" s="97"/>
    </row>
    <row r="1133" spans="1:1" x14ac:dyDescent="0.25">
      <c r="A1133" s="97"/>
    </row>
    <row r="1134" spans="1:1" x14ac:dyDescent="0.25">
      <c r="A1134" s="97"/>
    </row>
    <row r="1135" spans="1:1" x14ac:dyDescent="0.25">
      <c r="A1135" s="97"/>
    </row>
    <row r="1136" spans="1:1" x14ac:dyDescent="0.25">
      <c r="A1136" s="97"/>
    </row>
    <row r="1137" spans="1:1" x14ac:dyDescent="0.25">
      <c r="A1137" s="97"/>
    </row>
    <row r="1138" spans="1:1" x14ac:dyDescent="0.25">
      <c r="A1138" s="97"/>
    </row>
    <row r="1139" spans="1:1" x14ac:dyDescent="0.25">
      <c r="A1139" s="97"/>
    </row>
    <row r="1140" spans="1:1" x14ac:dyDescent="0.25">
      <c r="A1140" s="97"/>
    </row>
    <row r="1141" spans="1:1" x14ac:dyDescent="0.25">
      <c r="A1141" s="97"/>
    </row>
    <row r="1142" spans="1:1" x14ac:dyDescent="0.25">
      <c r="A1142" s="97"/>
    </row>
    <row r="1143" spans="1:1" x14ac:dyDescent="0.25">
      <c r="A1143" s="97"/>
    </row>
    <row r="1144" spans="1:1" x14ac:dyDescent="0.25">
      <c r="A1144" s="97"/>
    </row>
    <row r="1145" spans="1:1" x14ac:dyDescent="0.25">
      <c r="A1145" s="97"/>
    </row>
    <row r="1146" spans="1:1" x14ac:dyDescent="0.25">
      <c r="A1146" s="97"/>
    </row>
    <row r="1147" spans="1:1" x14ac:dyDescent="0.25">
      <c r="A1147" s="97"/>
    </row>
    <row r="1148" spans="1:1" x14ac:dyDescent="0.25">
      <c r="A1148" s="97"/>
    </row>
    <row r="1149" spans="1:1" x14ac:dyDescent="0.25">
      <c r="A1149" s="97"/>
    </row>
    <row r="1150" spans="1:1" x14ac:dyDescent="0.25">
      <c r="A1150" s="97"/>
    </row>
    <row r="1151" spans="1:1" x14ac:dyDescent="0.25">
      <c r="A1151" s="97"/>
    </row>
    <row r="1152" spans="1:1" x14ac:dyDescent="0.25">
      <c r="A1152" s="97"/>
    </row>
    <row r="1153" spans="1:1" x14ac:dyDescent="0.25">
      <c r="A1153" s="97"/>
    </row>
    <row r="1154" spans="1:1" x14ac:dyDescent="0.25">
      <c r="A1154" s="97"/>
    </row>
    <row r="1155" spans="1:1" x14ac:dyDescent="0.25">
      <c r="A1155" s="97"/>
    </row>
    <row r="1156" spans="1:1" x14ac:dyDescent="0.25">
      <c r="A1156" s="97"/>
    </row>
    <row r="1157" spans="1:1" x14ac:dyDescent="0.25">
      <c r="A1157" s="97"/>
    </row>
    <row r="1158" spans="1:1" x14ac:dyDescent="0.25">
      <c r="A1158" s="97"/>
    </row>
    <row r="1159" spans="1:1" x14ac:dyDescent="0.25">
      <c r="A1159" s="97"/>
    </row>
    <row r="1160" spans="1:1" x14ac:dyDescent="0.25">
      <c r="A1160" s="97"/>
    </row>
    <row r="1161" spans="1:1" x14ac:dyDescent="0.25">
      <c r="A1161" s="97"/>
    </row>
    <row r="1162" spans="1:1" x14ac:dyDescent="0.25">
      <c r="A1162" s="97"/>
    </row>
    <row r="1163" spans="1:1" x14ac:dyDescent="0.25">
      <c r="A1163" s="97"/>
    </row>
    <row r="1164" spans="1:1" x14ac:dyDescent="0.25">
      <c r="A1164" s="97"/>
    </row>
    <row r="1165" spans="1:1" x14ac:dyDescent="0.25">
      <c r="A1165" s="97"/>
    </row>
    <row r="1166" spans="1:1" x14ac:dyDescent="0.25">
      <c r="A1166" s="97"/>
    </row>
    <row r="1167" spans="1:1" x14ac:dyDescent="0.25">
      <c r="A1167" s="97"/>
    </row>
    <row r="1168" spans="1:1" x14ac:dyDescent="0.25">
      <c r="A1168" s="97"/>
    </row>
    <row r="1169" spans="1:1" x14ac:dyDescent="0.25">
      <c r="A1169" s="97"/>
    </row>
    <row r="1170" spans="1:1" x14ac:dyDescent="0.25">
      <c r="A1170" s="97"/>
    </row>
    <row r="1171" spans="1:1" x14ac:dyDescent="0.25">
      <c r="A1171" s="97"/>
    </row>
    <row r="1172" spans="1:1" x14ac:dyDescent="0.25">
      <c r="A1172" s="97"/>
    </row>
    <row r="1173" spans="1:1" x14ac:dyDescent="0.25">
      <c r="A1173" s="97"/>
    </row>
    <row r="1174" spans="1:1" x14ac:dyDescent="0.25">
      <c r="A1174" s="97"/>
    </row>
    <row r="1175" spans="1:1" x14ac:dyDescent="0.25">
      <c r="A1175" s="97"/>
    </row>
    <row r="1176" spans="1:1" x14ac:dyDescent="0.25">
      <c r="A1176" s="97"/>
    </row>
    <row r="1177" spans="1:1" x14ac:dyDescent="0.25">
      <c r="A1177" s="97"/>
    </row>
    <row r="1178" spans="1:1" x14ac:dyDescent="0.25">
      <c r="A1178" s="97"/>
    </row>
    <row r="1179" spans="1:1" x14ac:dyDescent="0.25">
      <c r="A1179" s="97"/>
    </row>
    <row r="1180" spans="1:1" x14ac:dyDescent="0.25">
      <c r="A1180" s="97"/>
    </row>
    <row r="1181" spans="1:1" x14ac:dyDescent="0.25">
      <c r="A1181" s="97"/>
    </row>
    <row r="1182" spans="1:1" x14ac:dyDescent="0.25">
      <c r="A1182" s="97"/>
    </row>
    <row r="1183" spans="1:1" x14ac:dyDescent="0.25">
      <c r="A1183" s="97"/>
    </row>
    <row r="1184" spans="1:1" x14ac:dyDescent="0.25">
      <c r="A1184" s="97"/>
    </row>
    <row r="1185" spans="1:1" x14ac:dyDescent="0.25">
      <c r="A1185" s="97"/>
    </row>
    <row r="1186" spans="1:1" x14ac:dyDescent="0.25">
      <c r="A1186" s="97"/>
    </row>
    <row r="1187" spans="1:1" x14ac:dyDescent="0.25">
      <c r="A1187" s="97"/>
    </row>
    <row r="1188" spans="1:1" x14ac:dyDescent="0.25">
      <c r="A1188" s="97"/>
    </row>
    <row r="1189" spans="1:1" x14ac:dyDescent="0.25">
      <c r="A1189" s="97"/>
    </row>
    <row r="1190" spans="1:1" x14ac:dyDescent="0.25">
      <c r="A1190" s="97"/>
    </row>
    <row r="1191" spans="1:1" x14ac:dyDescent="0.25">
      <c r="A1191" s="97"/>
    </row>
    <row r="1192" spans="1:1" x14ac:dyDescent="0.25">
      <c r="A1192" s="97"/>
    </row>
    <row r="1193" spans="1:1" x14ac:dyDescent="0.25">
      <c r="A1193" s="97"/>
    </row>
    <row r="1194" spans="1:1" x14ac:dyDescent="0.25">
      <c r="A1194" s="97"/>
    </row>
    <row r="1195" spans="1:1" x14ac:dyDescent="0.25">
      <c r="A1195" s="97"/>
    </row>
    <row r="1196" spans="1:1" x14ac:dyDescent="0.25">
      <c r="A1196" s="97"/>
    </row>
    <row r="1197" spans="1:1" x14ac:dyDescent="0.25">
      <c r="A1197" s="97"/>
    </row>
    <row r="1198" spans="1:1" x14ac:dyDescent="0.25">
      <c r="A1198" s="97"/>
    </row>
    <row r="1199" spans="1:1" x14ac:dyDescent="0.25">
      <c r="A1199" s="97"/>
    </row>
    <row r="1200" spans="1:1" x14ac:dyDescent="0.25">
      <c r="A1200" s="97"/>
    </row>
    <row r="1201" spans="1:1" x14ac:dyDescent="0.25">
      <c r="A1201" s="97"/>
    </row>
    <row r="1202" spans="1:1" x14ac:dyDescent="0.25">
      <c r="A1202" s="97"/>
    </row>
    <row r="1203" spans="1:1" x14ac:dyDescent="0.25">
      <c r="A1203" s="97"/>
    </row>
    <row r="1204" spans="1:1" x14ac:dyDescent="0.25">
      <c r="A1204" s="97"/>
    </row>
    <row r="1205" spans="1:1" x14ac:dyDescent="0.25">
      <c r="A1205" s="97"/>
    </row>
    <row r="1206" spans="1:1" x14ac:dyDescent="0.25">
      <c r="A1206" s="97"/>
    </row>
    <row r="1207" spans="1:1" x14ac:dyDescent="0.25">
      <c r="A1207" s="97"/>
    </row>
    <row r="1208" spans="1:1" x14ac:dyDescent="0.25">
      <c r="A1208" s="97"/>
    </row>
    <row r="1209" spans="1:1" x14ac:dyDescent="0.25">
      <c r="A1209" s="97"/>
    </row>
    <row r="1210" spans="1:1" x14ac:dyDescent="0.25">
      <c r="A1210" s="97"/>
    </row>
    <row r="1211" spans="1:1" x14ac:dyDescent="0.25">
      <c r="A1211" s="97"/>
    </row>
    <row r="1212" spans="1:1" x14ac:dyDescent="0.25">
      <c r="A1212" s="97"/>
    </row>
    <row r="1213" spans="1:1" x14ac:dyDescent="0.25">
      <c r="A1213" s="97"/>
    </row>
    <row r="1214" spans="1:1" x14ac:dyDescent="0.25">
      <c r="A1214" s="97"/>
    </row>
    <row r="1215" spans="1:1" x14ac:dyDescent="0.25">
      <c r="A1215" s="97"/>
    </row>
    <row r="1216" spans="1:1" x14ac:dyDescent="0.25">
      <c r="A1216" s="97"/>
    </row>
    <row r="1217" spans="1:1" x14ac:dyDescent="0.25">
      <c r="A1217" s="97"/>
    </row>
    <row r="1218" spans="1:1" x14ac:dyDescent="0.25">
      <c r="A1218" s="97"/>
    </row>
    <row r="1219" spans="1:1" x14ac:dyDescent="0.25">
      <c r="A1219" s="97"/>
    </row>
    <row r="1220" spans="1:1" x14ac:dyDescent="0.25">
      <c r="A1220" s="97"/>
    </row>
    <row r="1221" spans="1:1" x14ac:dyDescent="0.25">
      <c r="A1221" s="97"/>
    </row>
    <row r="1222" spans="1:1" x14ac:dyDescent="0.25">
      <c r="A1222" s="97"/>
    </row>
    <row r="1223" spans="1:1" x14ac:dyDescent="0.25">
      <c r="A1223" s="97"/>
    </row>
    <row r="1224" spans="1:1" x14ac:dyDescent="0.25">
      <c r="A1224" s="97"/>
    </row>
    <row r="1225" spans="1:1" x14ac:dyDescent="0.25">
      <c r="A1225" s="97"/>
    </row>
    <row r="1226" spans="1:1" x14ac:dyDescent="0.25">
      <c r="A1226" s="97"/>
    </row>
    <row r="1227" spans="1:1" x14ac:dyDescent="0.25">
      <c r="A1227" s="97"/>
    </row>
    <row r="1228" spans="1:1" x14ac:dyDescent="0.25">
      <c r="A1228" s="97"/>
    </row>
    <row r="1229" spans="1:1" x14ac:dyDescent="0.25">
      <c r="A1229" s="97"/>
    </row>
    <row r="1230" spans="1:1" x14ac:dyDescent="0.25">
      <c r="A1230" s="97"/>
    </row>
    <row r="1231" spans="1:1" x14ac:dyDescent="0.25">
      <c r="A1231" s="97"/>
    </row>
    <row r="1232" spans="1:1" x14ac:dyDescent="0.25">
      <c r="A1232" s="97"/>
    </row>
    <row r="1233" spans="1:1" x14ac:dyDescent="0.25">
      <c r="A1233" s="97"/>
    </row>
    <row r="1234" spans="1:1" x14ac:dyDescent="0.25">
      <c r="A1234" s="97"/>
    </row>
    <row r="1235" spans="1:1" x14ac:dyDescent="0.25">
      <c r="A1235" s="97"/>
    </row>
    <row r="1236" spans="1:1" x14ac:dyDescent="0.25">
      <c r="A1236" s="97"/>
    </row>
    <row r="1237" spans="1:1" x14ac:dyDescent="0.25">
      <c r="A1237" s="97"/>
    </row>
    <row r="1238" spans="1:1" x14ac:dyDescent="0.25">
      <c r="A1238" s="97"/>
    </row>
    <row r="1239" spans="1:1" x14ac:dyDescent="0.25">
      <c r="A1239" s="97"/>
    </row>
    <row r="1240" spans="1:1" x14ac:dyDescent="0.25">
      <c r="A1240" s="97"/>
    </row>
    <row r="1241" spans="1:1" x14ac:dyDescent="0.25">
      <c r="A1241" s="97"/>
    </row>
    <row r="1242" spans="1:1" x14ac:dyDescent="0.25">
      <c r="A1242" s="97"/>
    </row>
    <row r="1243" spans="1:1" x14ac:dyDescent="0.25">
      <c r="A1243" s="97"/>
    </row>
    <row r="1244" spans="1:1" x14ac:dyDescent="0.25">
      <c r="A1244" s="97"/>
    </row>
    <row r="1245" spans="1:1" x14ac:dyDescent="0.25">
      <c r="A1245" s="97"/>
    </row>
  </sheetData>
  <mergeCells count="170">
    <mergeCell ref="B1020:C1020"/>
    <mergeCell ref="A1032:F1032"/>
    <mergeCell ref="A960:A961"/>
    <mergeCell ref="C960:C961"/>
    <mergeCell ref="A990:F990"/>
    <mergeCell ref="A993:F993"/>
    <mergeCell ref="A995:A996"/>
    <mergeCell ref="B995:B996"/>
    <mergeCell ref="C995:C996"/>
    <mergeCell ref="D995:D996"/>
    <mergeCell ref="E995:E996"/>
    <mergeCell ref="F995:F996"/>
    <mergeCell ref="A949:A950"/>
    <mergeCell ref="C949:C950"/>
    <mergeCell ref="A951:A952"/>
    <mergeCell ref="C951:C952"/>
    <mergeCell ref="A954:A955"/>
    <mergeCell ref="C954:C955"/>
    <mergeCell ref="B879:C879"/>
    <mergeCell ref="A939:F939"/>
    <mergeCell ref="A941:A942"/>
    <mergeCell ref="B941:B942"/>
    <mergeCell ref="C941:C942"/>
    <mergeCell ref="D941:D942"/>
    <mergeCell ref="E941:E942"/>
    <mergeCell ref="F941:F942"/>
    <mergeCell ref="A820:A821"/>
    <mergeCell ref="C820:C821"/>
    <mergeCell ref="A850:F850"/>
    <mergeCell ref="A852:F852"/>
    <mergeCell ref="A854:A855"/>
    <mergeCell ref="B854:B855"/>
    <mergeCell ref="C854:C855"/>
    <mergeCell ref="D854:D855"/>
    <mergeCell ref="E854:E855"/>
    <mergeCell ref="F854:F855"/>
    <mergeCell ref="A809:A810"/>
    <mergeCell ref="C809:C810"/>
    <mergeCell ref="A811:A812"/>
    <mergeCell ref="C811:C812"/>
    <mergeCell ref="A814:A815"/>
    <mergeCell ref="C814:C815"/>
    <mergeCell ref="B743:C743"/>
    <mergeCell ref="A799:F799"/>
    <mergeCell ref="A801:A802"/>
    <mergeCell ref="B801:B802"/>
    <mergeCell ref="C801:C802"/>
    <mergeCell ref="D801:D802"/>
    <mergeCell ref="E801:E802"/>
    <mergeCell ref="F801:F802"/>
    <mergeCell ref="A683:A684"/>
    <mergeCell ref="C683:C684"/>
    <mergeCell ref="A713:F713"/>
    <mergeCell ref="A716:F716"/>
    <mergeCell ref="A718:A719"/>
    <mergeCell ref="B718:B719"/>
    <mergeCell ref="C718:C719"/>
    <mergeCell ref="D718:D719"/>
    <mergeCell ref="E718:E719"/>
    <mergeCell ref="F718:F719"/>
    <mergeCell ref="A672:A673"/>
    <mergeCell ref="C672:C673"/>
    <mergeCell ref="A674:A675"/>
    <mergeCell ref="C674:C675"/>
    <mergeCell ref="A677:A678"/>
    <mergeCell ref="C677:C678"/>
    <mergeCell ref="B625:C625"/>
    <mergeCell ref="A653:F653"/>
    <mergeCell ref="A662:F662"/>
    <mergeCell ref="A664:A665"/>
    <mergeCell ref="B664:B665"/>
    <mergeCell ref="C664:C665"/>
    <mergeCell ref="D664:D665"/>
    <mergeCell ref="E664:E665"/>
    <mergeCell ref="F664:F665"/>
    <mergeCell ref="A560:A561"/>
    <mergeCell ref="C560:C561"/>
    <mergeCell ref="A591:F591"/>
    <mergeCell ref="A594:F594"/>
    <mergeCell ref="A596:A597"/>
    <mergeCell ref="B596:B597"/>
    <mergeCell ref="C596:C597"/>
    <mergeCell ref="D596:D597"/>
    <mergeCell ref="E596:E597"/>
    <mergeCell ref="F596:F597"/>
    <mergeCell ref="A549:A550"/>
    <mergeCell ref="C549:C550"/>
    <mergeCell ref="A551:A552"/>
    <mergeCell ref="C551:C552"/>
    <mergeCell ref="A554:A555"/>
    <mergeCell ref="C554:C555"/>
    <mergeCell ref="B482:C482"/>
    <mergeCell ref="A539:F539"/>
    <mergeCell ref="A541:A542"/>
    <mergeCell ref="B541:B542"/>
    <mergeCell ref="C541:C542"/>
    <mergeCell ref="D541:D542"/>
    <mergeCell ref="E541:E542"/>
    <mergeCell ref="F541:F542"/>
    <mergeCell ref="A419:A420"/>
    <mergeCell ref="C419:C420"/>
    <mergeCell ref="A448:F448"/>
    <mergeCell ref="A451:F451"/>
    <mergeCell ref="A453:A454"/>
    <mergeCell ref="B453:B454"/>
    <mergeCell ref="C453:C454"/>
    <mergeCell ref="D453:D454"/>
    <mergeCell ref="E453:E454"/>
    <mergeCell ref="F453:F454"/>
    <mergeCell ref="A408:A409"/>
    <mergeCell ref="C408:C409"/>
    <mergeCell ref="A410:A411"/>
    <mergeCell ref="C410:C411"/>
    <mergeCell ref="A413:A414"/>
    <mergeCell ref="C413:C414"/>
    <mergeCell ref="A400:A401"/>
    <mergeCell ref="B400:B401"/>
    <mergeCell ref="C400:C401"/>
    <mergeCell ref="D400:D401"/>
    <mergeCell ref="E400:E401"/>
    <mergeCell ref="F400:F401"/>
    <mergeCell ref="A281:A282"/>
    <mergeCell ref="C281:C282"/>
    <mergeCell ref="A311:F311"/>
    <mergeCell ref="A314:F314"/>
    <mergeCell ref="B350:C350"/>
    <mergeCell ref="A398:F398"/>
    <mergeCell ref="A270:A271"/>
    <mergeCell ref="C270:C271"/>
    <mergeCell ref="A272:A273"/>
    <mergeCell ref="C272:C273"/>
    <mergeCell ref="A275:A276"/>
    <mergeCell ref="C275:C276"/>
    <mergeCell ref="A262:A263"/>
    <mergeCell ref="B262:B263"/>
    <mergeCell ref="C262:C263"/>
    <mergeCell ref="D262:D263"/>
    <mergeCell ref="E262:E263"/>
    <mergeCell ref="F262:F263"/>
    <mergeCell ref="A170:A171"/>
    <mergeCell ref="C170:C171"/>
    <mergeCell ref="A191:F191"/>
    <mergeCell ref="A195:F195"/>
    <mergeCell ref="B231:C231"/>
    <mergeCell ref="A260:F260"/>
    <mergeCell ref="A159:A160"/>
    <mergeCell ref="C159:C160"/>
    <mergeCell ref="A161:A162"/>
    <mergeCell ref="C161:C162"/>
    <mergeCell ref="A164:A165"/>
    <mergeCell ref="C164:C165"/>
    <mergeCell ref="A151:A152"/>
    <mergeCell ref="B151:B152"/>
    <mergeCell ref="C151:C152"/>
    <mergeCell ref="D151:D152"/>
    <mergeCell ref="E151:E152"/>
    <mergeCell ref="F151:F152"/>
    <mergeCell ref="A24:A25"/>
    <mergeCell ref="C24:C25"/>
    <mergeCell ref="A45:F45"/>
    <mergeCell ref="A50:F50"/>
    <mergeCell ref="B86:C86"/>
    <mergeCell ref="A149:F149"/>
    <mergeCell ref="A4:F4"/>
    <mergeCell ref="A13:A14"/>
    <mergeCell ref="C13:C14"/>
    <mergeCell ref="A15:A16"/>
    <mergeCell ref="C15:C16"/>
    <mergeCell ref="A18:A19"/>
    <mergeCell ref="C18:C19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 Invest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2025-12-03T13:57:02Z</dcterms:created>
  <dcterms:modified xsi:type="dcterms:W3CDTF">2025-12-03T13:57:18Z</dcterms:modified>
</cp:coreProperties>
</file>