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onta2025\Desktop\"/>
    </mc:Choice>
  </mc:AlternateContent>
  <xr:revisionPtr revIDLastSave="0" documentId="13_ncr:1_{D5F9B5AC-9B8A-42A1-8184-B61B3D14071C}" xr6:coauthVersionLast="47" xr6:coauthVersionMax="47" xr10:uidLastSave="{00000000-0000-0000-0000-000000000000}"/>
  <bookViews>
    <workbookView xWindow="-120" yWindow="-120" windowWidth="29040" windowHeight="15720" xr2:uid="{58233DB1-491A-4253-A061-02236F1B3955}"/>
  </bookViews>
  <sheets>
    <sheet name="Bug 1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59" i="1" l="1"/>
  <c r="F558" i="1" s="1"/>
  <c r="E558" i="1"/>
  <c r="D558" i="1"/>
  <c r="F557" i="1"/>
  <c r="E556" i="1"/>
  <c r="E555" i="1" s="1"/>
  <c r="F555" i="1" s="1"/>
  <c r="E554" i="1"/>
  <c r="D554" i="1"/>
  <c r="F554" i="1" s="1"/>
  <c r="F552" i="1"/>
  <c r="E551" i="1"/>
  <c r="F551" i="1" s="1"/>
  <c r="F550" i="1"/>
  <c r="F549" i="1"/>
  <c r="E549" i="1"/>
  <c r="F548" i="1"/>
  <c r="F547" i="1"/>
  <c r="E547" i="1"/>
  <c r="E546" i="1"/>
  <c r="E545" i="1" s="1"/>
  <c r="F545" i="1" s="1"/>
  <c r="F543" i="1"/>
  <c r="F542" i="1"/>
  <c r="F541" i="1" s="1"/>
  <c r="E542" i="1"/>
  <c r="E541" i="1" s="1"/>
  <c r="E540" i="1" s="1"/>
  <c r="D542" i="1"/>
  <c r="D541" i="1"/>
  <c r="D537" i="1"/>
  <c r="F536" i="1"/>
  <c r="F531" i="1"/>
  <c r="F530" i="1"/>
  <c r="F529" i="1"/>
  <c r="F528" i="1"/>
  <c r="E527" i="1"/>
  <c r="F527" i="1" s="1"/>
  <c r="F525" i="1"/>
  <c r="F524" i="1" s="1"/>
  <c r="E524" i="1"/>
  <c r="D524" i="1"/>
  <c r="F523" i="1"/>
  <c r="E523" i="1"/>
  <c r="E521" i="1"/>
  <c r="F521" i="1" s="1"/>
  <c r="F475" i="1"/>
  <c r="F474" i="1" s="1"/>
  <c r="F471" i="1" s="1"/>
  <c r="E474" i="1"/>
  <c r="D474" i="1"/>
  <c r="D471" i="1" s="1"/>
  <c r="F473" i="1"/>
  <c r="E472" i="1"/>
  <c r="D472" i="1"/>
  <c r="F472" i="1" s="1"/>
  <c r="E471" i="1"/>
  <c r="E470" i="1"/>
  <c r="E469" i="1" s="1"/>
  <c r="F467" i="1"/>
  <c r="F466" i="1"/>
  <c r="F465" i="1"/>
  <c r="E465" i="1"/>
  <c r="E464" i="1"/>
  <c r="F464" i="1" s="1"/>
  <c r="D462" i="1"/>
  <c r="F461" i="1"/>
  <c r="F455" i="1"/>
  <c r="F454" i="1"/>
  <c r="E454" i="1"/>
  <c r="D454" i="1"/>
  <c r="F453" i="1"/>
  <c r="E452" i="1"/>
  <c r="E451" i="1" s="1"/>
  <c r="F401" i="1"/>
  <c r="F400" i="1" s="1"/>
  <c r="F399" i="1" s="1"/>
  <c r="E400" i="1"/>
  <c r="E399" i="1" s="1"/>
  <c r="E398" i="1" s="1"/>
  <c r="D400" i="1"/>
  <c r="D394" i="1"/>
  <c r="F393" i="1"/>
  <c r="F387" i="1"/>
  <c r="F386" i="1"/>
  <c r="E386" i="1"/>
  <c r="E385" i="1"/>
  <c r="E383" i="1" s="1"/>
  <c r="F383" i="1" s="1"/>
  <c r="F328" i="1"/>
  <c r="F327" i="1"/>
  <c r="F326" i="1"/>
  <c r="E325" i="1"/>
  <c r="E324" i="1" s="1"/>
  <c r="D322" i="1"/>
  <c r="F321" i="1"/>
  <c r="F317" i="1"/>
  <c r="F316" i="1"/>
  <c r="E316" i="1"/>
  <c r="E315" i="1"/>
  <c r="E313" i="1" s="1"/>
  <c r="F313" i="1" s="1"/>
  <c r="F251" i="1"/>
  <c r="F250" i="1"/>
  <c r="F249" i="1"/>
  <c r="F248" i="1"/>
  <c r="E248" i="1"/>
  <c r="F247" i="1"/>
  <c r="F246" i="1"/>
  <c r="E246" i="1"/>
  <c r="F245" i="1"/>
  <c r="F244" i="1"/>
  <c r="F243" i="1"/>
  <c r="F242" i="1"/>
  <c r="E241" i="1"/>
  <c r="E240" i="1" s="1"/>
  <c r="F236" i="1"/>
  <c r="E235" i="1"/>
  <c r="F235" i="1" s="1"/>
  <c r="F234" i="1"/>
  <c r="E233" i="1"/>
  <c r="E232" i="1" s="1"/>
  <c r="D230" i="1"/>
  <c r="F229" i="1"/>
  <c r="F224" i="1"/>
  <c r="F223" i="1"/>
  <c r="F222" i="1"/>
  <c r="E222" i="1"/>
  <c r="E221" i="1"/>
  <c r="E219" i="1" s="1"/>
  <c r="F219" i="1" s="1"/>
  <c r="F177" i="1"/>
  <c r="F176" i="1"/>
  <c r="E176" i="1"/>
  <c r="F175" i="1"/>
  <c r="F174" i="1"/>
  <c r="F173" i="1"/>
  <c r="F172" i="1"/>
  <c r="E171" i="1"/>
  <c r="E170" i="1" s="1"/>
  <c r="F166" i="1"/>
  <c r="F165" i="1"/>
  <c r="F164" i="1"/>
  <c r="E164" i="1"/>
  <c r="F163" i="1"/>
  <c r="F162" i="1"/>
  <c r="F161" i="1"/>
  <c r="E161" i="1"/>
  <c r="E160" i="1"/>
  <c r="F160" i="1" s="1"/>
  <c r="D158" i="1"/>
  <c r="F157" i="1"/>
  <c r="F152" i="1"/>
  <c r="E151" i="1"/>
  <c r="E150" i="1" s="1"/>
  <c r="F150" i="1" s="1"/>
  <c r="F148" i="1"/>
  <c r="F147" i="1"/>
  <c r="F146" i="1"/>
  <c r="E146" i="1"/>
  <c r="E145" i="1"/>
  <c r="E143" i="1" s="1"/>
  <c r="F143" i="1" s="1"/>
  <c r="F101" i="1"/>
  <c r="F100" i="1"/>
  <c r="F99" i="1"/>
  <c r="F98" i="1"/>
  <c r="E97" i="1"/>
  <c r="F97" i="1" s="1"/>
  <c r="F96" i="1"/>
  <c r="E95" i="1"/>
  <c r="D95" i="1"/>
  <c r="F95" i="1" s="1"/>
  <c r="F94" i="1"/>
  <c r="F93" i="1"/>
  <c r="F92" i="1"/>
  <c r="F91" i="1"/>
  <c r="F90" i="1"/>
  <c r="E90" i="1"/>
  <c r="E89" i="1"/>
  <c r="E88" i="1" s="1"/>
  <c r="D84" i="1"/>
  <c r="F83" i="1"/>
  <c r="F78" i="1"/>
  <c r="E77" i="1"/>
  <c r="F77" i="1" s="1"/>
  <c r="F76" i="1"/>
  <c r="E75" i="1"/>
  <c r="E74" i="1" s="1"/>
  <c r="D75" i="1"/>
  <c r="F75" i="1" s="1"/>
  <c r="F34" i="1"/>
  <c r="E33" i="1"/>
  <c r="F33" i="1" s="1"/>
  <c r="F32" i="1"/>
  <c r="F31" i="1"/>
  <c r="F30" i="1" s="1"/>
  <c r="E30" i="1"/>
  <c r="F29" i="1"/>
  <c r="F28" i="1"/>
  <c r="F27" i="1"/>
  <c r="E26" i="1"/>
  <c r="F26" i="1" s="1"/>
  <c r="D20" i="1"/>
  <c r="F19" i="1"/>
  <c r="F14" i="1"/>
  <c r="F13" i="1" s="1"/>
  <c r="E13" i="1"/>
  <c r="D13" i="1"/>
  <c r="F12" i="1"/>
  <c r="F11" i="1"/>
  <c r="E10" i="1"/>
  <c r="E9" i="1" s="1"/>
  <c r="E87" i="1" l="1"/>
  <c r="F88" i="1"/>
  <c r="F540" i="1"/>
  <c r="E539" i="1"/>
  <c r="F9" i="1"/>
  <c r="E7" i="1"/>
  <c r="F7" i="1" s="1"/>
  <c r="E239" i="1"/>
  <c r="F240" i="1"/>
  <c r="F170" i="1"/>
  <c r="E169" i="1"/>
  <c r="F469" i="1"/>
  <c r="E460" i="1"/>
  <c r="F460" i="1" s="1"/>
  <c r="F462" i="1" s="1"/>
  <c r="F324" i="1"/>
  <c r="E320" i="1"/>
  <c r="F320" i="1" s="1"/>
  <c r="F322" i="1" s="1"/>
  <c r="F232" i="1"/>
  <c r="E228" i="1"/>
  <c r="F228" i="1" s="1"/>
  <c r="F230" i="1" s="1"/>
  <c r="F451" i="1"/>
  <c r="E449" i="1"/>
  <c r="F449" i="1" s="1"/>
  <c r="F74" i="1"/>
  <c r="E72" i="1"/>
  <c r="F72" i="1" s="1"/>
  <c r="E397" i="1"/>
  <c r="F398" i="1"/>
  <c r="F10" i="1"/>
  <c r="F221" i="1"/>
  <c r="F385" i="1"/>
  <c r="F452" i="1"/>
  <c r="F470" i="1"/>
  <c r="E25" i="1"/>
  <c r="F89" i="1"/>
  <c r="F145" i="1"/>
  <c r="F151" i="1"/>
  <c r="F171" i="1"/>
  <c r="F233" i="1"/>
  <c r="F241" i="1"/>
  <c r="F315" i="1"/>
  <c r="F325" i="1"/>
  <c r="F546" i="1"/>
  <c r="F556" i="1"/>
  <c r="E168" i="1" l="1"/>
  <c r="F169" i="1"/>
  <c r="F397" i="1"/>
  <c r="E392" i="1"/>
  <c r="F392" i="1" s="1"/>
  <c r="F394" i="1" s="1"/>
  <c r="E82" i="1"/>
  <c r="F87" i="1"/>
  <c r="F25" i="1"/>
  <c r="E24" i="1"/>
  <c r="E535" i="1"/>
  <c r="F535" i="1" s="1"/>
  <c r="F537" i="1" s="1"/>
  <c r="F539" i="1"/>
  <c r="E238" i="1"/>
  <c r="F238" i="1" s="1"/>
  <c r="F239" i="1"/>
  <c r="E23" i="1" l="1"/>
  <c r="F24" i="1"/>
  <c r="E84" i="1"/>
  <c r="F82" i="1"/>
  <c r="F84" i="1" s="1"/>
  <c r="E156" i="1"/>
  <c r="F156" i="1" s="1"/>
  <c r="F158" i="1" s="1"/>
  <c r="F168" i="1"/>
  <c r="F23" i="1" l="1"/>
  <c r="E18" i="1"/>
  <c r="E20" i="1" l="1"/>
  <c r="F18" i="1"/>
  <c r="F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Conta2025</author>
  </authors>
  <commentList>
    <comment ref="E400" authorId="0" shapeId="0" xr:uid="{2B73AA6A-D452-4BC2-8EAD-9D6354F9E5DB}">
      <text>
        <r>
          <rPr>
            <b/>
            <sz val="9"/>
            <color indexed="81"/>
            <rFont val="Tahoma"/>
            <family val="2"/>
          </rPr>
          <t>Conta2025:</t>
        </r>
        <r>
          <rPr>
            <sz val="9"/>
            <color indexed="81"/>
            <rFont val="Tahoma"/>
            <family val="2"/>
          </rPr>
          <t xml:space="preserve">
</t>
        </r>
      </text>
    </comment>
    <comment ref="E474" authorId="0" shapeId="0" xr:uid="{597C441B-B31A-4D60-A3FE-973BCF0760EA}">
      <text>
        <r>
          <rPr>
            <b/>
            <sz val="9"/>
            <color indexed="81"/>
            <rFont val="Tahoma"/>
            <family val="2"/>
          </rPr>
          <t>Conta2025:</t>
        </r>
        <r>
          <rPr>
            <sz val="9"/>
            <color indexed="81"/>
            <rFont val="Tahoma"/>
            <family val="2"/>
          </rPr>
          <t xml:space="preserve">
</t>
        </r>
      </text>
    </comment>
  </commentList>
</comments>
</file>

<file path=xl/sharedStrings.xml><?xml version="1.0" encoding="utf-8"?>
<sst xmlns="http://schemas.openxmlformats.org/spreadsheetml/2006/main" count="458" uniqueCount="148">
  <si>
    <t>U.A.T ORAȘ TÂRGU CĂRBUNEȘTI</t>
  </si>
  <si>
    <t xml:space="preserve">                   Anexa nr. 2 la Proiectul de hotărâre  nr. .... din ........2025</t>
  </si>
  <si>
    <t>JUDETUL GORJ</t>
  </si>
  <si>
    <t xml:space="preserve"> </t>
  </si>
  <si>
    <t>CUI : 4898681</t>
  </si>
  <si>
    <t xml:space="preserve">         Bugetul de venituri și cheltuieli al instituțiilor publice și activităților finanțate integral sau parțial din venituri proprii , pe anul 2025</t>
  </si>
  <si>
    <t>mii lei</t>
  </si>
  <si>
    <t>Nr. Crt</t>
  </si>
  <si>
    <t>Denumire indicator</t>
  </si>
  <si>
    <t>Cod indicator</t>
  </si>
  <si>
    <t>Buget rectificat prin HCL nr.  93 din 12.11.2025</t>
  </si>
  <si>
    <t>Influențe trim IV</t>
  </si>
  <si>
    <t>Buget rectificat prin HCL nr.  ….. din …......2025</t>
  </si>
  <si>
    <t xml:space="preserve">VENITURI </t>
  </si>
  <si>
    <t>I.</t>
  </si>
  <si>
    <t>Spitalul de Urgență Târgu Cărbunești</t>
  </si>
  <si>
    <t>Venituri din prestări servicii și alte activități</t>
  </si>
  <si>
    <t>Venituri din contractele încheiate cu casele de asigurări sociale de sănătate</t>
  </si>
  <si>
    <t>Venituri din contractele încheiate cu direcțiile de sănătate publică din sume alocate de la bugetul de stat</t>
  </si>
  <si>
    <t>Transferuri voluntare, altele decât subvențiile</t>
  </si>
  <si>
    <t>37.10.</t>
  </si>
  <si>
    <t>Donații și sponsorizări</t>
  </si>
  <si>
    <t>37.10.01</t>
  </si>
  <si>
    <t>CHELTUIELI</t>
  </si>
  <si>
    <t>CHELTUIELI DIN VENITURI PROPRII ȘI SUBVENȚII</t>
  </si>
  <si>
    <t>Excedent an 2024</t>
  </si>
  <si>
    <t>TOTAL CHELTUIELI</t>
  </si>
  <si>
    <t>II.</t>
  </si>
  <si>
    <t>66.10.</t>
  </si>
  <si>
    <t>Spitale generale</t>
  </si>
  <si>
    <t>66.10.06.01</t>
  </si>
  <si>
    <t>Bunruri și servicii</t>
  </si>
  <si>
    <t>Titlul 20:</t>
  </si>
  <si>
    <t>Încălzit, iluminat și forță motrică</t>
  </si>
  <si>
    <t>Piese de schimb</t>
  </si>
  <si>
    <t>Alte bunuri și servicii pentru întreținere și funcționare</t>
  </si>
  <si>
    <t>Bunuri de natura obiectelor de inventar</t>
  </si>
  <si>
    <t>Lenjerie și accesorii de pat</t>
  </si>
  <si>
    <t>Pregătire profesională</t>
  </si>
  <si>
    <t>Alte cheltuieli</t>
  </si>
  <si>
    <t>Chirii</t>
  </si>
  <si>
    <t xml:space="preserve">      PRIMAR, </t>
  </si>
  <si>
    <t xml:space="preserve">    ȘEF SERVICIU,</t>
  </si>
  <si>
    <t>BIRĂU DĂNUȚ</t>
  </si>
  <si>
    <t>BORCAN ALIN PAUL</t>
  </si>
  <si>
    <t>Anexa nr. 2 la HCL  nr. 93  din 12.11.2025</t>
  </si>
  <si>
    <t>Buget rectificat prin HCL nr.  80 din 27.10.2025</t>
  </si>
  <si>
    <t>Clubul Sportiv „Gilortul” Târgu Cărbunești</t>
  </si>
  <si>
    <t>Alte venituri din prestări servicii și alte activități</t>
  </si>
  <si>
    <t>33.10.50</t>
  </si>
  <si>
    <t>67.10.</t>
  </si>
  <si>
    <t>Sport</t>
  </si>
  <si>
    <t>67.10.05.01</t>
  </si>
  <si>
    <t>Cheltuieli de personal</t>
  </si>
  <si>
    <t>Titlul 10:</t>
  </si>
  <si>
    <t>Salarii de bază</t>
  </si>
  <si>
    <t>Spor condiții deosebite</t>
  </si>
  <si>
    <t>Alte sporuri</t>
  </si>
  <si>
    <t>Indemnizație de hrană</t>
  </si>
  <si>
    <t>Contribuții angajator</t>
  </si>
  <si>
    <t>Contribuție asiguratorie de muncă 2.25%</t>
  </si>
  <si>
    <t>Hrană pentru oameni</t>
  </si>
  <si>
    <t>Deplasări interne, detașari, transferări</t>
  </si>
  <si>
    <t xml:space="preserve">Alte cheltuieli cu bunuri și servicii </t>
  </si>
  <si>
    <t xml:space="preserve">   PREȘEDINTE DE ȘEDINȚĂ, </t>
  </si>
  <si>
    <t xml:space="preserve">     CONTRASEMNEAZĂ,</t>
  </si>
  <si>
    <t xml:space="preserve">    PETRICĂ MIHAI-DANIEL</t>
  </si>
  <si>
    <t xml:space="preserve">      SECRETAR GENERAL,</t>
  </si>
  <si>
    <t>Jr. VLĂDUȚ GRIGORE ALIN</t>
  </si>
  <si>
    <t>Anexa nr. 2 la HCL  nr. 80 din  27.10.2025</t>
  </si>
  <si>
    <t>Buget rectificat prin HCL nr. 73 din 24.09.2025</t>
  </si>
  <si>
    <t>ALOCĂRI DIN SUME PNRR AFERENTE ASISTENȚEI FINANCIARE NERAMBURSABILE</t>
  </si>
  <si>
    <t>Fonduri europene nerabursabile</t>
  </si>
  <si>
    <t>42.88.01</t>
  </si>
  <si>
    <t>Sume aferente TVA</t>
  </si>
  <si>
    <t>42.88.03</t>
  </si>
  <si>
    <t>II</t>
  </si>
  <si>
    <t>Proiecte cu finanțare din sumele reprezentând asistență financiară nerambursabilă</t>
  </si>
  <si>
    <t>Titlul 60:</t>
  </si>
  <si>
    <t>Fonduri europene nerambursabile</t>
  </si>
  <si>
    <t>Cheltuieli de capital</t>
  </si>
  <si>
    <t>Titlul 70:</t>
  </si>
  <si>
    <t>Mașini, echipamente și mijloace de transport</t>
  </si>
  <si>
    <t>Alte active fixe</t>
  </si>
  <si>
    <t>Anexa nr. 2 la  HCL  nr. 73 din 24.09.2025</t>
  </si>
  <si>
    <t>Buget rectificat prin HCL nr. 66 din 28.08.2025</t>
  </si>
  <si>
    <t>Influențe trim III</t>
  </si>
  <si>
    <t>SUBVENȚII DE LA ADMINISTRAȚII</t>
  </si>
  <si>
    <t>Subvenții de la bugetele locale pentru finanțarea cheltuielilor curente din domeniul sănătății</t>
  </si>
  <si>
    <t>43.10.10</t>
  </si>
  <si>
    <t>Subvenții de la bugetele locale pentru finanțarea cheltuielilor de capital din domeniul sănătății</t>
  </si>
  <si>
    <t>43.10.14</t>
  </si>
  <si>
    <t>Bunuri și servicii</t>
  </si>
  <si>
    <t>Reparații curente</t>
  </si>
  <si>
    <t>Construcții „Execuție secții de chirurgie și psihiatrie”</t>
  </si>
  <si>
    <t>Poștă, telecomunicații, radio, tv, internet</t>
  </si>
  <si>
    <t>Deplasări, detașări, transferări</t>
  </si>
  <si>
    <t>Alte cheltuieli cu  bunuri și servicii</t>
  </si>
  <si>
    <t>MUNTEANU MARIAN-ION</t>
  </si>
  <si>
    <t>Anexa nr. 2 la HCL  nr. 66 din 28.08.2025</t>
  </si>
  <si>
    <t>Buget rectificat prin HCL nr. 53 din 24.07.2025</t>
  </si>
  <si>
    <t>Venituri din prestări servicii și activități</t>
  </si>
  <si>
    <t>33.10.</t>
  </si>
  <si>
    <t>33.10.21</t>
  </si>
  <si>
    <t>Alte drepturi salariale în bani</t>
  </si>
  <si>
    <t>Contribuții de asigurări sociale de stat</t>
  </si>
  <si>
    <t>Anexa nr. 2 la HCL nr. 53 din 24.07.2025</t>
  </si>
  <si>
    <t>Buget aprobat prin HCL nr. 47 din 27.06.2025</t>
  </si>
  <si>
    <t>Clubul sportic „Gilortul„Târgu Cărbunești</t>
  </si>
  <si>
    <t>I</t>
  </si>
  <si>
    <t>20.30.</t>
  </si>
  <si>
    <t>20.30.30</t>
  </si>
  <si>
    <t>Anexa nr. 2 la HCL nr.47 din 27.06.2025</t>
  </si>
  <si>
    <t>Buget inițial aprobat prin HCL nr.40 din 27.05.2025</t>
  </si>
  <si>
    <t>Influențe trim II</t>
  </si>
  <si>
    <t>Buget rectificat prin HCL nr. 47 din 27.06.2025</t>
  </si>
  <si>
    <t>Venituri din prestări servicii și alte actvități</t>
  </si>
  <si>
    <t>Active nefinanciare</t>
  </si>
  <si>
    <t>Titlul  71:</t>
  </si>
  <si>
    <t>Deplasări interne, detașări, transferări</t>
  </si>
  <si>
    <t>20.06.01</t>
  </si>
  <si>
    <t>CIORA CONSTANTIN-DOREL</t>
  </si>
  <si>
    <t xml:space="preserve">         Anexa nr. 2 la HCL nr. ...….... din 27.05.2025</t>
  </si>
  <si>
    <t>Buget inițial aprobat prin HCL nr.18 din 26.03.2025</t>
  </si>
  <si>
    <t>Buget rectificat prin HCL nr. ...... din 27.05.2025</t>
  </si>
  <si>
    <t>Școala Gimnazială nr. 1 George Uscătescu</t>
  </si>
  <si>
    <t>Venituri din contracte încheiate cu casele de asigurări sociale de sănătate</t>
  </si>
  <si>
    <t>Subvenții de la bugetul de stat către instituții publice finanțate parțial sau integral din venituri proprii necesare susținerii derulării proiectelor finanțate din fonduri externe nerambursabile (FEN) postaderare, aferete perioadei de programare 2014-2020</t>
  </si>
  <si>
    <t>Alte sume primite din fonduri de la Uniunea Europeană pentru programele operaționale finanțate din cadrul financiar 2014-2020</t>
  </si>
  <si>
    <t>ÎNVĂȚĂMÂNT</t>
  </si>
  <si>
    <t>65.10.</t>
  </si>
  <si>
    <t>Internate și cantine</t>
  </si>
  <si>
    <t>65.10.11.03</t>
  </si>
  <si>
    <t>Titlul 20</t>
  </si>
  <si>
    <t xml:space="preserve"> Bunuri și servicii</t>
  </si>
  <si>
    <t>Piese schimb</t>
  </si>
  <si>
    <t>Alte obiecte de inventar</t>
  </si>
  <si>
    <t>III</t>
  </si>
  <si>
    <t xml:space="preserve"> Administrația Pieții</t>
  </si>
  <si>
    <t>***</t>
  </si>
  <si>
    <t xml:space="preserve">Servicii și dezvoltare publică </t>
  </si>
  <si>
    <t xml:space="preserve">Plăți efectuate în anii precedenți și recuperate în anul curent </t>
  </si>
  <si>
    <t>Titlul 85:</t>
  </si>
  <si>
    <t>Plăți efectuate în anii precedenți și recuperate în anul curent - secțiune de funcționare</t>
  </si>
  <si>
    <t xml:space="preserve">           PREȘEDINTE DE ȘEDINȚĂ, </t>
  </si>
  <si>
    <t xml:space="preserve">  PREȘEDINTE DE ȘEDINȚĂ, </t>
  </si>
  <si>
    <t xml:space="preserve">     CIORA CONSTANTIN-DOREL</t>
  </si>
  <si>
    <t xml:space="preserve">          ARDELEAN 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</si>
</sst>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Aptos Narrow"/>
      <family val="2"/>
      <scheme val="minor"/>
    </font>
    <font>
      <b/>
      <sz val="11"/>
      <color theme="1"/>
      <name val="Aptos Narrow"/>
      <family val="2"/>
      <scheme val="minor"/>
    </font>
    <font>
      <sz val="12"/>
      <name val="Times New Roman"/>
      <family val="1"/>
    </font>
    <font>
      <sz val="12"/>
      <color theme="1"/>
      <name val="Times New Roman"/>
      <family val="1"/>
    </font>
    <font>
      <sz val="12"/>
      <color theme="1"/>
      <name val="Aptos Narrow"/>
      <family val="2"/>
      <scheme val="minor"/>
    </font>
    <font>
      <sz val="11"/>
      <color theme="1"/>
      <name val="Times New Roman"/>
      <family val="1"/>
      <charset val="238"/>
    </font>
    <font>
      <b/>
      <sz val="12"/>
      <name val="Times New Roman"/>
      <family val="1"/>
    </font>
    <font>
      <b/>
      <sz val="12"/>
      <name val="Times New Roman"/>
      <family val="1"/>
      <charset val="238"/>
    </font>
    <font>
      <b/>
      <sz val="10"/>
      <name val="Times New Roman"/>
      <family val="1"/>
    </font>
    <font>
      <b/>
      <i/>
      <sz val="9"/>
      <color indexed="8"/>
      <name val="Times New Roman"/>
      <family val="1"/>
      <charset val="238"/>
    </font>
    <font>
      <b/>
      <i/>
      <sz val="8"/>
      <color indexed="8"/>
      <name val="Times New Roman"/>
      <family val="1"/>
    </font>
    <font>
      <b/>
      <sz val="10"/>
      <color theme="1"/>
      <name val="Times New Roman"/>
      <family val="1"/>
    </font>
    <font>
      <b/>
      <sz val="11"/>
      <color theme="1"/>
      <name val="Times New Roman"/>
      <family val="1"/>
    </font>
    <font>
      <b/>
      <sz val="11"/>
      <color indexed="8"/>
      <name val="Times New Roman"/>
      <family val="1"/>
    </font>
    <font>
      <b/>
      <i/>
      <sz val="11"/>
      <color indexed="8"/>
      <name val="Times New Roman"/>
      <family val="1"/>
    </font>
    <font>
      <b/>
      <i/>
      <sz val="10"/>
      <color theme="1"/>
      <name val="Times New Roman"/>
      <family val="1"/>
    </font>
    <font>
      <b/>
      <i/>
      <sz val="11"/>
      <color theme="1"/>
      <name val="Times New Roman"/>
      <family val="1"/>
    </font>
    <font>
      <sz val="10"/>
      <color theme="1"/>
      <name val="Times New Roman"/>
      <family val="1"/>
    </font>
    <font>
      <sz val="11"/>
      <color theme="1"/>
      <name val="Times New Roman"/>
      <family val="1"/>
    </font>
    <font>
      <sz val="11"/>
      <color indexed="8"/>
      <name val="Times New Roman"/>
      <family val="1"/>
    </font>
    <font>
      <sz val="10.55"/>
      <color theme="1"/>
      <name val="Aptos Narrow"/>
      <family val="2"/>
      <scheme val="minor"/>
    </font>
    <font>
      <b/>
      <sz val="10.55"/>
      <color theme="1"/>
      <name val="Times New Roman"/>
      <family val="1"/>
    </font>
    <font>
      <b/>
      <sz val="10.55"/>
      <name val="Times New Roman"/>
      <family val="1"/>
    </font>
    <font>
      <b/>
      <sz val="11"/>
      <name val="Times New Roman"/>
      <family val="1"/>
    </font>
    <font>
      <sz val="10.55"/>
      <color theme="1"/>
      <name val="Times New Roman"/>
      <family val="1"/>
    </font>
    <font>
      <sz val="11"/>
      <name val="Times New Roman"/>
      <family val="1"/>
    </font>
    <font>
      <b/>
      <sz val="10.55"/>
      <color indexed="8"/>
      <name val="Times New Roman"/>
      <family val="1"/>
    </font>
    <font>
      <b/>
      <i/>
      <sz val="10.55"/>
      <color theme="1"/>
      <name val="Times New Roman"/>
      <family val="1"/>
    </font>
    <font>
      <b/>
      <i/>
      <sz val="10.55"/>
      <name val="Times New Roman"/>
      <family val="1"/>
    </font>
    <font>
      <b/>
      <i/>
      <sz val="10.55"/>
      <color indexed="8"/>
      <name val="Times New Roman"/>
      <family val="1"/>
    </font>
    <font>
      <b/>
      <i/>
      <sz val="10.55"/>
      <color theme="1"/>
      <name val="Aptos Narrow"/>
      <family val="2"/>
      <scheme val="minor"/>
    </font>
    <font>
      <sz val="10.55"/>
      <name val="Times New Roman"/>
      <family val="1"/>
    </font>
    <font>
      <sz val="10.55"/>
      <color indexed="8"/>
      <name val="Times New Roman"/>
      <family val="1"/>
    </font>
    <font>
      <sz val="10"/>
      <name val="Times New Roman"/>
      <family val="1"/>
    </font>
    <font>
      <b/>
      <sz val="10.55"/>
      <color theme="1"/>
      <name val="Aptos Narrow"/>
      <family val="2"/>
      <scheme val="minor"/>
    </font>
    <font>
      <b/>
      <i/>
      <sz val="10"/>
      <color indexed="8"/>
      <name val="Times New Roman"/>
      <family val="1"/>
    </font>
    <font>
      <b/>
      <i/>
      <sz val="11"/>
      <name val="Times New Roman"/>
      <family val="1"/>
    </font>
    <font>
      <b/>
      <i/>
      <sz val="10"/>
      <name val="Times New Roman"/>
      <family val="1"/>
    </font>
    <font>
      <sz val="10"/>
      <color indexed="8"/>
      <name val="Times New Roman"/>
      <family val="1"/>
    </font>
    <font>
      <b/>
      <sz val="10"/>
      <color indexed="8"/>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122">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center"/>
    </xf>
    <xf numFmtId="0" fontId="7" fillId="0" borderId="0" xfId="0" applyFont="1"/>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 xfId="0" applyFont="1" applyBorder="1" applyAlignment="1">
      <alignment vertical="center" wrapText="1"/>
    </xf>
    <xf numFmtId="0" fontId="12" fillId="0" borderId="1" xfId="0" applyFont="1" applyBorder="1" applyAlignment="1">
      <alignment horizontal="center" wrapText="1"/>
    </xf>
    <xf numFmtId="2" fontId="13" fillId="0" borderId="1" xfId="0" applyNumberFormat="1" applyFont="1" applyBorder="1" applyAlignment="1">
      <alignment horizontal="center" wrapText="1"/>
    </xf>
    <xf numFmtId="2" fontId="12" fillId="0" borderId="1" xfId="0" applyNumberFormat="1" applyFont="1" applyBorder="1" applyAlignment="1">
      <alignment horizontal="center" wrapText="1"/>
    </xf>
    <xf numFmtId="2" fontId="14" fillId="0" borderId="1" xfId="0" applyNumberFormat="1" applyFont="1" applyBorder="1" applyAlignment="1">
      <alignment horizontal="center" wrapText="1"/>
    </xf>
    <xf numFmtId="0" fontId="12" fillId="0" borderId="1" xfId="0" applyFont="1" applyBorder="1" applyAlignment="1">
      <alignment vertical="center" wrapText="1"/>
    </xf>
    <xf numFmtId="0" fontId="13" fillId="0" borderId="1" xfId="0" applyFont="1" applyBorder="1" applyAlignment="1">
      <alignment horizontal="center" wrapText="1"/>
    </xf>
    <xf numFmtId="4" fontId="12" fillId="0" borderId="1" xfId="0" applyNumberFormat="1" applyFont="1" applyBorder="1" applyAlignment="1">
      <alignment horizontal="center" wrapText="1"/>
    </xf>
    <xf numFmtId="0" fontId="14" fillId="0" borderId="1" xfId="0" applyFont="1" applyBorder="1" applyAlignment="1">
      <alignment horizontal="center" wrapText="1"/>
    </xf>
    <xf numFmtId="0" fontId="12"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4" fontId="16"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2" fontId="19" fillId="0" borderId="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wrapText="1"/>
    </xf>
    <xf numFmtId="0" fontId="13" fillId="0" borderId="0" xfId="0" applyFont="1" applyAlignment="1">
      <alignment horizontal="center" wrapText="1"/>
    </xf>
    <xf numFmtId="4" fontId="12" fillId="0" borderId="0" xfId="0" applyNumberFormat="1" applyFont="1" applyAlignment="1">
      <alignment horizontal="center" wrapText="1"/>
    </xf>
    <xf numFmtId="0" fontId="14" fillId="0" borderId="0" xfId="0" applyFont="1" applyAlignment="1">
      <alignment horizont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wrapText="1"/>
    </xf>
    <xf numFmtId="4" fontId="26"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0" fontId="27" fillId="0" borderId="1" xfId="0" applyFont="1" applyBorder="1" applyAlignment="1">
      <alignment vertical="center" wrapText="1"/>
    </xf>
    <xf numFmtId="0" fontId="28" fillId="0" borderId="1" xfId="0" applyFont="1" applyBorder="1" applyAlignment="1">
      <alignment horizontal="center" vertical="center" wrapText="1"/>
    </xf>
    <xf numFmtId="4" fontId="29"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0" fontId="30" fillId="0" borderId="1" xfId="0" applyFont="1" applyBorder="1" applyAlignment="1">
      <alignment vertical="center" wrapText="1"/>
    </xf>
    <xf numFmtId="0" fontId="31" fillId="0" borderId="1" xfId="0" applyFont="1" applyBorder="1" applyAlignment="1">
      <alignment horizontal="center" vertical="center" wrapText="1"/>
    </xf>
    <xf numFmtId="4" fontId="32" fillId="0" borderId="1"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18" fillId="0" borderId="0" xfId="0" applyFont="1"/>
    <xf numFmtId="0" fontId="25" fillId="0" borderId="0" xfId="0" applyFont="1"/>
    <xf numFmtId="0" fontId="33" fillId="0" borderId="0" xfId="0" applyFont="1" applyAlignment="1">
      <alignment horizontal="left" vertical="center"/>
    </xf>
    <xf numFmtId="0" fontId="33" fillId="0" borderId="0" xfId="0" applyFont="1" applyAlignment="1">
      <alignment vertical="center"/>
    </xf>
    <xf numFmtId="0" fontId="0" fillId="0" borderId="0" xfId="0" applyAlignment="1">
      <alignment vertical="center"/>
    </xf>
    <xf numFmtId="0" fontId="33" fillId="0" borderId="0" xfId="0" applyFont="1" applyAlignment="1">
      <alignment horizontal="center" vertical="center"/>
    </xf>
    <xf numFmtId="4" fontId="18"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34" fillId="0" borderId="1" xfId="0" applyFont="1" applyBorder="1" applyAlignment="1">
      <alignment vertical="center" wrapText="1"/>
    </xf>
    <xf numFmtId="0" fontId="33" fillId="0" borderId="0" xfId="0" applyFont="1" applyAlignment="1">
      <alignment horizontal="left"/>
    </xf>
    <xf numFmtId="0" fontId="33" fillId="0" borderId="0" xfId="0" applyFont="1"/>
    <xf numFmtId="0" fontId="33" fillId="0" borderId="0" xfId="0" applyFont="1" applyAlignment="1">
      <alignment horizontal="center"/>
    </xf>
    <xf numFmtId="0" fontId="10" fillId="0" borderId="1" xfId="0" applyFont="1" applyBorder="1" applyAlignment="1">
      <alignment horizontal="center" vertical="center" wrapText="1"/>
    </xf>
    <xf numFmtId="2" fontId="32"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6" fillId="0" borderId="1" xfId="0" applyFont="1" applyBorder="1" applyAlignment="1">
      <alignment vertical="center" wrapText="1"/>
    </xf>
    <xf numFmtId="0" fontId="36" fillId="0" borderId="1" xfId="0" applyFont="1" applyBorder="1" applyAlignment="1">
      <alignment horizontal="center" vertical="center"/>
    </xf>
    <xf numFmtId="2" fontId="16" fillId="0" borderId="1" xfId="0" applyNumberFormat="1" applyFont="1" applyBorder="1" applyAlignment="1">
      <alignment horizont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2" fontId="19" fillId="0" borderId="1" xfId="0" applyNumberFormat="1" applyFont="1" applyBorder="1" applyAlignment="1">
      <alignment horizontal="center" wrapText="1"/>
    </xf>
    <xf numFmtId="2" fontId="18" fillId="0" borderId="1" xfId="0" applyNumberFormat="1" applyFont="1" applyBorder="1" applyAlignment="1">
      <alignment horizontal="center" wrapText="1"/>
    </xf>
    <xf numFmtId="0" fontId="37" fillId="0" borderId="1" xfId="0" applyFont="1" applyBorder="1" applyAlignment="1">
      <alignment vertical="center"/>
    </xf>
    <xf numFmtId="2" fontId="36" fillId="0" borderId="1" xfId="0" applyNumberFormat="1" applyFont="1" applyBorder="1" applyAlignment="1">
      <alignment horizontal="center" vertical="center"/>
    </xf>
    <xf numFmtId="0" fontId="33" fillId="0" borderId="1" xfId="0" applyFont="1" applyBorder="1" applyAlignment="1">
      <alignment vertical="center"/>
    </xf>
    <xf numFmtId="0" fontId="33" fillId="0" borderId="1" xfId="0" applyFont="1" applyBorder="1" applyAlignment="1">
      <alignment vertical="center" wrapText="1"/>
    </xf>
    <xf numFmtId="0" fontId="33" fillId="0" borderId="1" xfId="0" applyFont="1" applyBorder="1" applyAlignment="1">
      <alignment horizontal="center" vertical="center"/>
    </xf>
    <xf numFmtId="2" fontId="33" fillId="0" borderId="1" xfId="0" applyNumberFormat="1" applyFont="1" applyBorder="1" applyAlignment="1">
      <alignment horizontal="center" vertical="center"/>
    </xf>
    <xf numFmtId="2" fontId="17" fillId="0" borderId="1" xfId="0" applyNumberFormat="1" applyFont="1" applyBorder="1" applyAlignment="1">
      <alignment horizontal="center" vertical="center" wrapText="1"/>
    </xf>
    <xf numFmtId="0" fontId="33" fillId="0" borderId="0" xfId="0" applyFont="1" applyAlignment="1">
      <alignment vertical="center" wrapText="1"/>
    </xf>
    <xf numFmtId="2" fontId="33" fillId="0" borderId="0" xfId="0" applyNumberFormat="1" applyFont="1" applyAlignment="1">
      <alignment horizontal="center" vertical="center"/>
    </xf>
    <xf numFmtId="2" fontId="33" fillId="0" borderId="3" xfId="0" applyNumberFormat="1" applyFont="1" applyBorder="1" applyAlignment="1">
      <alignment horizontal="center" vertical="center"/>
    </xf>
    <xf numFmtId="0" fontId="29" fillId="0" borderId="1" xfId="0" applyFont="1" applyBorder="1" applyAlignment="1">
      <alignment horizontal="center" vertical="center" wrapText="1"/>
    </xf>
    <xf numFmtId="0" fontId="24" fillId="0" borderId="0" xfId="0" applyFont="1" applyAlignment="1">
      <alignment horizontal="center" vertical="center" wrapText="1"/>
    </xf>
    <xf numFmtId="0" fontId="17" fillId="0" borderId="0" xfId="0" applyFont="1" applyAlignment="1">
      <alignment vertical="center" wrapText="1"/>
    </xf>
    <xf numFmtId="0" fontId="33" fillId="0" borderId="0" xfId="0" applyFont="1" applyAlignment="1">
      <alignment horizontal="center" vertical="center" wrapText="1"/>
    </xf>
    <xf numFmtId="2" fontId="32" fillId="0" borderId="0" xfId="0" applyNumberFormat="1" applyFont="1" applyAlignment="1">
      <alignment horizontal="center" vertical="center" wrapText="1"/>
    </xf>
    <xf numFmtId="0" fontId="35" fillId="0" borderId="1" xfId="0" applyFont="1" applyBorder="1" applyAlignment="1">
      <alignment horizontal="center" vertical="center" wrapText="1"/>
    </xf>
    <xf numFmtId="0" fontId="16" fillId="0" borderId="1" xfId="0" applyFont="1" applyBorder="1" applyAlignment="1">
      <alignment horizontal="center" wrapText="1"/>
    </xf>
    <xf numFmtId="0" fontId="18" fillId="0" borderId="1" xfId="0" applyFont="1" applyBorder="1" applyAlignment="1">
      <alignment horizontal="center" wrapText="1"/>
    </xf>
    <xf numFmtId="2" fontId="25"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2" fontId="35"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2" fontId="38"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0" fontId="11" fillId="0" borderId="1" xfId="0" applyFont="1" applyBorder="1" applyAlignment="1">
      <alignment horizontal="center" wrapText="1"/>
    </xf>
    <xf numFmtId="2" fontId="39" fillId="0" borderId="1" xfId="0" applyNumberFormat="1" applyFont="1" applyBorder="1" applyAlignment="1">
      <alignment horizontal="center" wrapText="1"/>
    </xf>
    <xf numFmtId="2" fontId="11" fillId="0" borderId="1" xfId="0" applyNumberFormat="1" applyFont="1" applyBorder="1" applyAlignment="1">
      <alignment horizontal="center" wrapText="1"/>
    </xf>
    <xf numFmtId="2" fontId="35" fillId="0" borderId="1" xfId="0" applyNumberFormat="1" applyFont="1" applyBorder="1" applyAlignment="1">
      <alignment horizontal="center" wrapText="1"/>
    </xf>
    <xf numFmtId="0" fontId="37" fillId="0" borderId="1" xfId="0" applyFont="1" applyBorder="1" applyAlignment="1">
      <alignment vertical="center" wrapText="1"/>
    </xf>
    <xf numFmtId="0" fontId="37" fillId="0" borderId="1" xfId="0" applyFont="1" applyBorder="1" applyAlignment="1">
      <alignment horizontal="center" vertical="center"/>
    </xf>
    <xf numFmtId="2" fontId="37" fillId="0" borderId="1" xfId="0" applyNumberFormat="1"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2" fontId="11" fillId="0" borderId="1" xfId="0" applyNumberFormat="1" applyFont="1" applyBorder="1" applyAlignment="1">
      <alignment horizontal="center" vertical="center" wrapText="1"/>
    </xf>
    <xf numFmtId="0" fontId="1" fillId="0" borderId="0" xfId="0" applyFont="1"/>
    <xf numFmtId="0" fontId="37" fillId="2" borderId="1" xfId="0" applyFont="1" applyFill="1" applyBorder="1" applyAlignment="1">
      <alignment vertical="center" wrapText="1"/>
    </xf>
    <xf numFmtId="0" fontId="33" fillId="2" borderId="1" xfId="0" applyFont="1" applyFill="1" applyBorder="1" applyAlignment="1">
      <alignment vertical="center" wrapText="1"/>
    </xf>
    <xf numFmtId="0" fontId="24" fillId="0" borderId="1" xfId="0" applyFont="1" applyBorder="1" applyAlignment="1">
      <alignment horizontal="center" vertical="center" wrapText="1"/>
    </xf>
    <xf numFmtId="2" fontId="6"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1644-2013-46E7-9356-F734864A543F}">
  <dimension ref="A1:N565"/>
  <sheetViews>
    <sheetView tabSelected="1" view="pageBreakPreview" zoomScale="98" zoomScaleSheetLayoutView="98" workbookViewId="0">
      <selection activeCell="C10" sqref="C10"/>
    </sheetView>
  </sheetViews>
  <sheetFormatPr defaultRowHeight="15" x14ac:dyDescent="0.25"/>
  <cols>
    <col min="1" max="1" width="4.28515625" customWidth="1"/>
    <col min="2" max="2" width="48.42578125" customWidth="1"/>
    <col min="3" max="3" width="18.7109375" customWidth="1"/>
    <col min="4" max="4" width="19.140625" customWidth="1"/>
    <col min="5" max="5" width="11.7109375" customWidth="1"/>
    <col min="6" max="6" width="17.85546875" customWidth="1"/>
    <col min="7" max="7" width="8.140625" customWidth="1"/>
    <col min="8" max="9" width="12.7109375" customWidth="1"/>
    <col min="10" max="10" width="8.5703125" customWidth="1"/>
    <col min="11" max="11" width="13.85546875" customWidth="1"/>
    <col min="12" max="12" width="8.85546875" customWidth="1"/>
    <col min="13" max="13" width="8.7109375" customWidth="1"/>
    <col min="14" max="14" width="12.85546875" customWidth="1"/>
    <col min="15" max="15" width="9.140625" customWidth="1"/>
    <col min="16" max="16" width="13.140625" customWidth="1"/>
    <col min="17" max="17" width="11.28515625" customWidth="1"/>
    <col min="18" max="18" width="12.85546875" customWidth="1"/>
  </cols>
  <sheetData>
    <row r="1" spans="1:6" ht="15.75" x14ac:dyDescent="0.25">
      <c r="A1" s="1" t="s">
        <v>0</v>
      </c>
      <c r="B1" s="1"/>
      <c r="C1" s="2" t="s">
        <v>1</v>
      </c>
      <c r="D1" s="2"/>
      <c r="E1" s="3"/>
      <c r="F1" s="3"/>
    </row>
    <row r="2" spans="1:6" ht="15.75" x14ac:dyDescent="0.25">
      <c r="A2" s="1" t="s">
        <v>2</v>
      </c>
      <c r="B2" s="1"/>
      <c r="C2" s="4" t="s">
        <v>3</v>
      </c>
      <c r="D2" s="3"/>
      <c r="E2" s="3"/>
      <c r="F2" s="3"/>
    </row>
    <row r="3" spans="1:6" ht="15.75" x14ac:dyDescent="0.25">
      <c r="A3" s="1" t="s">
        <v>4</v>
      </c>
      <c r="B3" s="1"/>
      <c r="C3" s="3"/>
      <c r="D3" s="3" t="s">
        <v>3</v>
      </c>
      <c r="E3" s="3"/>
      <c r="F3" s="3"/>
    </row>
    <row r="4" spans="1:6" ht="33" customHeight="1" x14ac:dyDescent="0.25">
      <c r="A4" s="121" t="s">
        <v>5</v>
      </c>
      <c r="B4" s="121"/>
      <c r="C4" s="121"/>
      <c r="D4" s="121"/>
      <c r="E4" s="121"/>
      <c r="F4" s="121"/>
    </row>
    <row r="5" spans="1:6" ht="15.75" x14ac:dyDescent="0.25">
      <c r="A5" s="1"/>
      <c r="B5" s="5"/>
      <c r="C5" s="1"/>
      <c r="D5" s="1"/>
      <c r="E5" s="1"/>
      <c r="F5" s="1" t="s">
        <v>6</v>
      </c>
    </row>
    <row r="6" spans="1:6" ht="36" x14ac:dyDescent="0.25">
      <c r="A6" s="6" t="s">
        <v>7</v>
      </c>
      <c r="B6" s="6" t="s">
        <v>8</v>
      </c>
      <c r="C6" s="6" t="s">
        <v>9</v>
      </c>
      <c r="D6" s="7" t="s">
        <v>10</v>
      </c>
      <c r="E6" s="8" t="s">
        <v>11</v>
      </c>
      <c r="F6" s="7" t="s">
        <v>12</v>
      </c>
    </row>
    <row r="7" spans="1:6" x14ac:dyDescent="0.25">
      <c r="A7" s="9"/>
      <c r="B7" s="9" t="s">
        <v>13</v>
      </c>
      <c r="C7" s="10">
        <v>110</v>
      </c>
      <c r="D7" s="11">
        <v>99314.14</v>
      </c>
      <c r="E7" s="12">
        <f>E9</f>
        <v>453</v>
      </c>
      <c r="F7" s="13">
        <f>SUM(D7:E7)</f>
        <v>99767.14</v>
      </c>
    </row>
    <row r="8" spans="1:6" x14ac:dyDescent="0.25">
      <c r="A8" s="9"/>
      <c r="B8" s="14"/>
      <c r="C8" s="10"/>
      <c r="D8" s="15"/>
      <c r="E8" s="16"/>
      <c r="F8" s="17"/>
    </row>
    <row r="9" spans="1:6" x14ac:dyDescent="0.25">
      <c r="A9" s="9" t="s">
        <v>14</v>
      </c>
      <c r="B9" s="14" t="s">
        <v>15</v>
      </c>
      <c r="C9" s="18"/>
      <c r="D9" s="19">
        <v>98308.54</v>
      </c>
      <c r="E9" s="20">
        <f>E10+E14</f>
        <v>453</v>
      </c>
      <c r="F9" s="19">
        <f>SUM(D9:E9)</f>
        <v>98761.54</v>
      </c>
    </row>
    <row r="10" spans="1:6" x14ac:dyDescent="0.25">
      <c r="A10" s="21"/>
      <c r="B10" s="22" t="s">
        <v>16</v>
      </c>
      <c r="C10" s="23">
        <v>33.1</v>
      </c>
      <c r="D10" s="24">
        <v>49917.5</v>
      </c>
      <c r="E10" s="25">
        <f>E11+E12</f>
        <v>450</v>
      </c>
      <c r="F10" s="24">
        <f t="shared" ref="F10:F12" si="0">SUM(D10:E10)</f>
        <v>50367.5</v>
      </c>
    </row>
    <row r="11" spans="1:6" ht="30" x14ac:dyDescent="0.25">
      <c r="A11" s="26"/>
      <c r="B11" s="27" t="s">
        <v>17</v>
      </c>
      <c r="C11" s="28">
        <v>331021</v>
      </c>
      <c r="D11" s="29">
        <v>36127.5</v>
      </c>
      <c r="E11" s="30">
        <v>200</v>
      </c>
      <c r="F11" s="29">
        <f t="shared" si="0"/>
        <v>36327.5</v>
      </c>
    </row>
    <row r="12" spans="1:6" ht="30" x14ac:dyDescent="0.25">
      <c r="A12" s="26"/>
      <c r="B12" s="27" t="s">
        <v>18</v>
      </c>
      <c r="C12" s="28">
        <v>331030</v>
      </c>
      <c r="D12" s="29">
        <v>13050</v>
      </c>
      <c r="E12" s="30">
        <v>250</v>
      </c>
      <c r="F12" s="29">
        <f t="shared" si="0"/>
        <v>13300</v>
      </c>
    </row>
    <row r="13" spans="1:6" x14ac:dyDescent="0.25">
      <c r="A13" s="21"/>
      <c r="B13" s="22" t="s">
        <v>19</v>
      </c>
      <c r="C13" s="31" t="s">
        <v>20</v>
      </c>
      <c r="D13" s="24">
        <f>D14</f>
        <v>16.8</v>
      </c>
      <c r="E13" s="24">
        <f t="shared" ref="E13:F13" si="1">E14</f>
        <v>3</v>
      </c>
      <c r="F13" s="24">
        <f t="shared" si="1"/>
        <v>19.8</v>
      </c>
    </row>
    <row r="14" spans="1:6" x14ac:dyDescent="0.25">
      <c r="A14" s="26"/>
      <c r="B14" s="27" t="s">
        <v>21</v>
      </c>
      <c r="C14" s="28" t="s">
        <v>22</v>
      </c>
      <c r="D14" s="29">
        <v>16.8</v>
      </c>
      <c r="E14" s="30">
        <v>3</v>
      </c>
      <c r="F14" s="29">
        <f>SUM(D14:E14)</f>
        <v>19.8</v>
      </c>
    </row>
    <row r="15" spans="1:6" x14ac:dyDescent="0.25">
      <c r="A15" s="9"/>
      <c r="B15" s="14"/>
      <c r="C15" s="18"/>
      <c r="D15" s="19"/>
      <c r="E15" s="20"/>
      <c r="F15" s="19"/>
    </row>
    <row r="16" spans="1:6" x14ac:dyDescent="0.25">
      <c r="A16" s="32"/>
      <c r="B16" s="33"/>
      <c r="C16" s="34"/>
      <c r="D16" s="35"/>
      <c r="E16" s="36"/>
      <c r="F16" s="37"/>
    </row>
    <row r="17" spans="1:6" ht="36" x14ac:dyDescent="0.25">
      <c r="A17" s="38"/>
      <c r="B17" s="39" t="s">
        <v>23</v>
      </c>
      <c r="C17" s="40" t="s">
        <v>9</v>
      </c>
      <c r="D17" s="7" t="s">
        <v>10</v>
      </c>
      <c r="E17" s="8" t="s">
        <v>11</v>
      </c>
      <c r="F17" s="7" t="s">
        <v>12</v>
      </c>
    </row>
    <row r="18" spans="1:6" ht="27" x14ac:dyDescent="0.25">
      <c r="A18" s="38"/>
      <c r="B18" s="39" t="s">
        <v>24</v>
      </c>
      <c r="C18" s="41">
        <v>5010</v>
      </c>
      <c r="D18" s="42">
        <v>99451.49</v>
      </c>
      <c r="E18" s="43">
        <f>E23</f>
        <v>453</v>
      </c>
      <c r="F18" s="42">
        <f>SUM(D18:E18)</f>
        <v>99904.49</v>
      </c>
    </row>
    <row r="19" spans="1:6" x14ac:dyDescent="0.25">
      <c r="A19" s="38"/>
      <c r="B19" s="39" t="s">
        <v>25</v>
      </c>
      <c r="C19" s="41">
        <v>9910</v>
      </c>
      <c r="D19" s="42">
        <v>-137.35</v>
      </c>
      <c r="E19" s="42"/>
      <c r="F19" s="42">
        <f t="shared" ref="F19" si="2">SUM(D19:E19)</f>
        <v>-137.35</v>
      </c>
    </row>
    <row r="20" spans="1:6" x14ac:dyDescent="0.25">
      <c r="A20" s="38"/>
      <c r="B20" s="39" t="s">
        <v>26</v>
      </c>
      <c r="C20" s="41"/>
      <c r="D20" s="42">
        <f>D18+D19</f>
        <v>99314.14</v>
      </c>
      <c r="E20" s="43">
        <f>E18</f>
        <v>453</v>
      </c>
      <c r="F20" s="42">
        <f>SUM(F18:F19)</f>
        <v>99767.14</v>
      </c>
    </row>
    <row r="21" spans="1:6" x14ac:dyDescent="0.25">
      <c r="A21" s="38"/>
      <c r="B21" s="39"/>
      <c r="C21" s="41"/>
      <c r="D21" s="42"/>
      <c r="E21" s="43"/>
      <c r="F21" s="42"/>
    </row>
    <row r="22" spans="1:6" x14ac:dyDescent="0.25">
      <c r="A22" s="38"/>
      <c r="B22" s="44"/>
      <c r="C22" s="45"/>
      <c r="D22" s="29"/>
      <c r="E22" s="29"/>
      <c r="F22" s="29"/>
    </row>
    <row r="23" spans="1:6" x14ac:dyDescent="0.25">
      <c r="A23" s="39" t="s">
        <v>27</v>
      </c>
      <c r="B23" s="39" t="s">
        <v>15</v>
      </c>
      <c r="C23" s="46" t="s">
        <v>28</v>
      </c>
      <c r="D23" s="47">
        <v>98308.54</v>
      </c>
      <c r="E23" s="48">
        <f>E24</f>
        <v>453</v>
      </c>
      <c r="F23" s="47">
        <f>SUM(D23:E23)</f>
        <v>98761.54</v>
      </c>
    </row>
    <row r="24" spans="1:6" x14ac:dyDescent="0.25">
      <c r="A24" s="38"/>
      <c r="B24" s="49" t="s">
        <v>29</v>
      </c>
      <c r="C24" s="50" t="s">
        <v>30</v>
      </c>
      <c r="D24" s="51">
        <v>98308.54</v>
      </c>
      <c r="E24" s="52">
        <f>E25</f>
        <v>453</v>
      </c>
      <c r="F24" s="51">
        <f>SUM(D24:E24)</f>
        <v>98761.54</v>
      </c>
    </row>
    <row r="25" spans="1:6" x14ac:dyDescent="0.25">
      <c r="A25" s="53"/>
      <c r="B25" s="49" t="s">
        <v>31</v>
      </c>
      <c r="C25" s="50" t="s">
        <v>32</v>
      </c>
      <c r="D25" s="51">
        <v>15223.7</v>
      </c>
      <c r="E25" s="52">
        <f>E26+E30+E32+E33</f>
        <v>453</v>
      </c>
      <c r="F25" s="51">
        <f t="shared" ref="F25" si="3">SUM(D25:E25)</f>
        <v>15676.7</v>
      </c>
    </row>
    <row r="26" spans="1:6" x14ac:dyDescent="0.25">
      <c r="A26" s="53"/>
      <c r="B26" s="49" t="s">
        <v>31</v>
      </c>
      <c r="C26" s="50">
        <v>2001</v>
      </c>
      <c r="D26" s="51">
        <v>6133.9</v>
      </c>
      <c r="E26" s="52">
        <f>E27+E28+E29</f>
        <v>356</v>
      </c>
      <c r="F26" s="51">
        <f>SUM(D26:E26)</f>
        <v>6489.9</v>
      </c>
    </row>
    <row r="27" spans="1:6" x14ac:dyDescent="0.25">
      <c r="A27" s="38"/>
      <c r="B27" s="44" t="s">
        <v>33</v>
      </c>
      <c r="C27" s="54">
        <v>200103</v>
      </c>
      <c r="D27" s="55">
        <v>1257.9000000000001</v>
      </c>
      <c r="E27" s="56">
        <v>200</v>
      </c>
      <c r="F27" s="55">
        <f>SUM(D27:E27)</f>
        <v>1457.9</v>
      </c>
    </row>
    <row r="28" spans="1:6" x14ac:dyDescent="0.25">
      <c r="A28" s="38"/>
      <c r="B28" s="44" t="s">
        <v>34</v>
      </c>
      <c r="C28" s="54">
        <v>200106</v>
      </c>
      <c r="D28" s="55">
        <v>155</v>
      </c>
      <c r="E28" s="56">
        <v>3</v>
      </c>
      <c r="F28" s="55">
        <f>SUM(D28:E28)</f>
        <v>158</v>
      </c>
    </row>
    <row r="29" spans="1:6" x14ac:dyDescent="0.25">
      <c r="A29" s="38"/>
      <c r="B29" s="44" t="s">
        <v>35</v>
      </c>
      <c r="C29" s="54">
        <v>200130</v>
      </c>
      <c r="D29" s="55">
        <v>2300</v>
      </c>
      <c r="E29" s="56">
        <v>153</v>
      </c>
      <c r="F29" s="55">
        <f t="shared" ref="F29:F32" si="4">SUM(D29:E29)</f>
        <v>2453</v>
      </c>
    </row>
    <row r="30" spans="1:6" x14ac:dyDescent="0.25">
      <c r="A30" s="38"/>
      <c r="B30" s="49" t="s">
        <v>36</v>
      </c>
      <c r="C30" s="50">
        <v>2005</v>
      </c>
      <c r="D30" s="51">
        <v>421.8</v>
      </c>
      <c r="E30" s="52">
        <f>E31</f>
        <v>52</v>
      </c>
      <c r="F30" s="52">
        <f>F31</f>
        <v>122</v>
      </c>
    </row>
    <row r="31" spans="1:6" x14ac:dyDescent="0.25">
      <c r="A31" s="38"/>
      <c r="B31" s="44" t="s">
        <v>37</v>
      </c>
      <c r="C31" s="54">
        <v>200503</v>
      </c>
      <c r="D31" s="55">
        <v>70</v>
      </c>
      <c r="E31" s="56">
        <v>52</v>
      </c>
      <c r="F31" s="55">
        <f t="shared" si="4"/>
        <v>122</v>
      </c>
    </row>
    <row r="32" spans="1:6" x14ac:dyDescent="0.25">
      <c r="A32" s="38"/>
      <c r="B32" s="49" t="s">
        <v>38</v>
      </c>
      <c r="C32" s="50">
        <v>2013</v>
      </c>
      <c r="D32" s="51">
        <v>12</v>
      </c>
      <c r="E32" s="52">
        <v>35</v>
      </c>
      <c r="F32" s="51">
        <f t="shared" si="4"/>
        <v>47</v>
      </c>
    </row>
    <row r="33" spans="1:6" x14ac:dyDescent="0.25">
      <c r="A33" s="38"/>
      <c r="B33" s="49" t="s">
        <v>39</v>
      </c>
      <c r="C33" s="50">
        <v>2030</v>
      </c>
      <c r="D33" s="51">
        <v>155</v>
      </c>
      <c r="E33" s="52">
        <f>E34</f>
        <v>10</v>
      </c>
      <c r="F33" s="51">
        <f>SUM(D33:E33)</f>
        <v>165</v>
      </c>
    </row>
    <row r="34" spans="1:6" x14ac:dyDescent="0.25">
      <c r="A34" s="38"/>
      <c r="B34" s="44" t="s">
        <v>40</v>
      </c>
      <c r="C34" s="54">
        <v>203004</v>
      </c>
      <c r="D34" s="55">
        <v>75</v>
      </c>
      <c r="E34" s="56">
        <v>10</v>
      </c>
      <c r="F34" s="51">
        <f>SUM(D34:E34)</f>
        <v>85</v>
      </c>
    </row>
    <row r="35" spans="1:6" x14ac:dyDescent="0.25">
      <c r="A35" s="38"/>
      <c r="B35" s="39"/>
      <c r="C35" s="46"/>
      <c r="D35" s="57"/>
      <c r="E35" s="47"/>
      <c r="F35" s="57"/>
    </row>
    <row r="37" spans="1:6" x14ac:dyDescent="0.25">
      <c r="B37" s="58" t="s">
        <v>41</v>
      </c>
      <c r="C37" s="58"/>
      <c r="D37" s="58"/>
      <c r="E37" s="59" t="s">
        <v>42</v>
      </c>
      <c r="F37" s="59"/>
    </row>
    <row r="38" spans="1:6" x14ac:dyDescent="0.25">
      <c r="B38" s="58" t="s">
        <v>43</v>
      </c>
      <c r="C38" s="58"/>
      <c r="D38" s="58"/>
      <c r="E38" s="59" t="s">
        <v>44</v>
      </c>
      <c r="F38" s="59"/>
    </row>
    <row r="66" spans="1:6" ht="15.75" x14ac:dyDescent="0.25">
      <c r="A66" s="1" t="s">
        <v>0</v>
      </c>
      <c r="B66" s="1"/>
      <c r="C66" s="2"/>
      <c r="D66" s="2" t="s">
        <v>45</v>
      </c>
      <c r="E66" s="3"/>
      <c r="F66" s="3"/>
    </row>
    <row r="67" spans="1:6" ht="15.75" x14ac:dyDescent="0.25">
      <c r="A67" s="1" t="s">
        <v>2</v>
      </c>
      <c r="B67" s="1"/>
      <c r="C67" s="4" t="s">
        <v>3</v>
      </c>
      <c r="D67" s="3"/>
      <c r="E67" s="3"/>
      <c r="F67" s="3"/>
    </row>
    <row r="68" spans="1:6" ht="15.75" x14ac:dyDescent="0.25">
      <c r="A68" s="1" t="s">
        <v>4</v>
      </c>
      <c r="B68" s="1"/>
      <c r="C68" s="3"/>
      <c r="D68" s="3" t="s">
        <v>3</v>
      </c>
      <c r="E68" s="3"/>
      <c r="F68" s="3"/>
    </row>
    <row r="69" spans="1:6" ht="39.75" customHeight="1" x14ac:dyDescent="0.25">
      <c r="A69" s="121" t="s">
        <v>5</v>
      </c>
      <c r="B69" s="121"/>
      <c r="C69" s="121"/>
      <c r="D69" s="121"/>
      <c r="E69" s="121"/>
      <c r="F69" s="121"/>
    </row>
    <row r="70" spans="1:6" ht="15.75" x14ac:dyDescent="0.25">
      <c r="A70" s="1"/>
      <c r="B70" s="5"/>
      <c r="C70" s="1"/>
      <c r="D70" s="1"/>
      <c r="E70" s="1"/>
      <c r="F70" s="1" t="s">
        <v>6</v>
      </c>
    </row>
    <row r="71" spans="1:6" ht="36" x14ac:dyDescent="0.25">
      <c r="A71" s="6" t="s">
        <v>7</v>
      </c>
      <c r="B71" s="6" t="s">
        <v>8</v>
      </c>
      <c r="C71" s="6" t="s">
        <v>9</v>
      </c>
      <c r="D71" s="7" t="s">
        <v>46</v>
      </c>
      <c r="E71" s="8" t="s">
        <v>11</v>
      </c>
      <c r="F71" s="7" t="s">
        <v>10</v>
      </c>
    </row>
    <row r="72" spans="1:6" x14ac:dyDescent="0.25">
      <c r="A72" s="9"/>
      <c r="B72" s="9" t="s">
        <v>13</v>
      </c>
      <c r="C72" s="10">
        <v>110</v>
      </c>
      <c r="D72" s="11">
        <v>99299.14</v>
      </c>
      <c r="E72" s="12">
        <f>E74</f>
        <v>15</v>
      </c>
      <c r="F72" s="13">
        <f>SUM(D72:E72)</f>
        <v>99314.14</v>
      </c>
    </row>
    <row r="73" spans="1:6" x14ac:dyDescent="0.25">
      <c r="A73" s="9"/>
      <c r="B73" s="14"/>
      <c r="C73" s="10"/>
      <c r="D73" s="15"/>
      <c r="E73" s="16"/>
      <c r="F73" s="17"/>
    </row>
    <row r="74" spans="1:6" x14ac:dyDescent="0.25">
      <c r="A74" s="9" t="s">
        <v>14</v>
      </c>
      <c r="B74" s="14" t="s">
        <v>47</v>
      </c>
      <c r="C74" s="18"/>
      <c r="D74" s="19">
        <v>525.79999999999995</v>
      </c>
      <c r="E74" s="20">
        <f>E75+E78</f>
        <v>15</v>
      </c>
      <c r="F74" s="19">
        <f>SUM(D74:E74)</f>
        <v>540.79999999999995</v>
      </c>
    </row>
    <row r="75" spans="1:6" x14ac:dyDescent="0.25">
      <c r="A75" s="21"/>
      <c r="B75" s="22" t="s">
        <v>16</v>
      </c>
      <c r="C75" s="23">
        <v>33.1</v>
      </c>
      <c r="D75" s="24">
        <f>D76</f>
        <v>40.799999999999997</v>
      </c>
      <c r="E75" s="25">
        <f>E76</f>
        <v>-20</v>
      </c>
      <c r="F75" s="24">
        <f t="shared" ref="F75:F76" si="5">SUM(D75:E75)</f>
        <v>20.799999999999997</v>
      </c>
    </row>
    <row r="76" spans="1:6" x14ac:dyDescent="0.25">
      <c r="A76" s="26"/>
      <c r="B76" s="27" t="s">
        <v>48</v>
      </c>
      <c r="C76" s="28" t="s">
        <v>49</v>
      </c>
      <c r="D76" s="29">
        <v>40.799999999999997</v>
      </c>
      <c r="E76" s="30">
        <v>-20</v>
      </c>
      <c r="F76" s="29">
        <f t="shared" si="5"/>
        <v>20.799999999999997</v>
      </c>
    </row>
    <row r="77" spans="1:6" x14ac:dyDescent="0.25">
      <c r="A77" s="21"/>
      <c r="B77" s="22" t="s">
        <v>19</v>
      </c>
      <c r="C77" s="31" t="s">
        <v>20</v>
      </c>
      <c r="D77" s="24">
        <v>60</v>
      </c>
      <c r="E77" s="25">
        <f>E78</f>
        <v>35</v>
      </c>
      <c r="F77" s="24">
        <f>SUM(D77:E77)</f>
        <v>95</v>
      </c>
    </row>
    <row r="78" spans="1:6" x14ac:dyDescent="0.25">
      <c r="A78" s="26"/>
      <c r="B78" s="27" t="s">
        <v>21</v>
      </c>
      <c r="C78" s="28" t="s">
        <v>22</v>
      </c>
      <c r="D78" s="29">
        <v>60</v>
      </c>
      <c r="E78" s="30">
        <v>35</v>
      </c>
      <c r="F78" s="29">
        <f>SUM(D78:E78)</f>
        <v>95</v>
      </c>
    </row>
    <row r="79" spans="1:6" x14ac:dyDescent="0.25">
      <c r="A79" s="9"/>
      <c r="B79" s="14"/>
      <c r="C79" s="18"/>
      <c r="D79" s="19"/>
      <c r="E79" s="20"/>
      <c r="F79" s="19"/>
    </row>
    <row r="80" spans="1:6" x14ac:dyDescent="0.25">
      <c r="A80" s="32"/>
      <c r="B80" s="33"/>
      <c r="C80" s="34"/>
      <c r="D80" s="35"/>
      <c r="E80" s="36"/>
      <c r="F80" s="37"/>
    </row>
    <row r="81" spans="1:6" ht="36" x14ac:dyDescent="0.25">
      <c r="A81" s="38"/>
      <c r="B81" s="39" t="s">
        <v>23</v>
      </c>
      <c r="C81" s="40" t="s">
        <v>9</v>
      </c>
      <c r="D81" s="7" t="s">
        <v>46</v>
      </c>
      <c r="E81" s="8" t="s">
        <v>11</v>
      </c>
      <c r="F81" s="7" t="s">
        <v>10</v>
      </c>
    </row>
    <row r="82" spans="1:6" ht="27" x14ac:dyDescent="0.25">
      <c r="A82" s="38"/>
      <c r="B82" s="39" t="s">
        <v>24</v>
      </c>
      <c r="C82" s="41">
        <v>5010</v>
      </c>
      <c r="D82" s="42">
        <v>99436.64</v>
      </c>
      <c r="E82" s="43">
        <f>E87</f>
        <v>15</v>
      </c>
      <c r="F82" s="42">
        <f>SUM(D82:E82)</f>
        <v>99451.64</v>
      </c>
    </row>
    <row r="83" spans="1:6" x14ac:dyDescent="0.25">
      <c r="A83" s="38"/>
      <c r="B83" s="39" t="s">
        <v>25</v>
      </c>
      <c r="C83" s="41">
        <v>9910</v>
      </c>
      <c r="D83" s="42">
        <v>-137.35</v>
      </c>
      <c r="E83" s="42"/>
      <c r="F83" s="42">
        <f t="shared" ref="F83" si="6">SUM(D83:E83)</f>
        <v>-137.35</v>
      </c>
    </row>
    <row r="84" spans="1:6" x14ac:dyDescent="0.25">
      <c r="A84" s="38"/>
      <c r="B84" s="39" t="s">
        <v>26</v>
      </c>
      <c r="C84" s="41"/>
      <c r="D84" s="42">
        <f>D82+D83</f>
        <v>99299.29</v>
      </c>
      <c r="E84" s="43">
        <f>E82</f>
        <v>15</v>
      </c>
      <c r="F84" s="42">
        <f>SUM(F82:F83)</f>
        <v>99314.29</v>
      </c>
    </row>
    <row r="85" spans="1:6" x14ac:dyDescent="0.25">
      <c r="A85" s="38"/>
      <c r="B85" s="39"/>
      <c r="C85" s="41"/>
      <c r="D85" s="42"/>
      <c r="E85" s="43"/>
      <c r="F85" s="42"/>
    </row>
    <row r="86" spans="1:6" x14ac:dyDescent="0.25">
      <c r="A86" s="38"/>
      <c r="B86" s="44"/>
      <c r="C86" s="45"/>
      <c r="D86" s="29"/>
      <c r="E86" s="29"/>
      <c r="F86" s="29"/>
    </row>
    <row r="87" spans="1:6" x14ac:dyDescent="0.25">
      <c r="A87" s="39" t="s">
        <v>27</v>
      </c>
      <c r="B87" s="39" t="s">
        <v>47</v>
      </c>
      <c r="C87" s="46" t="s">
        <v>50</v>
      </c>
      <c r="D87" s="47">
        <v>525.79999999999995</v>
      </c>
      <c r="E87" s="48">
        <f>E88</f>
        <v>15</v>
      </c>
      <c r="F87" s="47">
        <f>D87+E87</f>
        <v>540.79999999999995</v>
      </c>
    </row>
    <row r="88" spans="1:6" x14ac:dyDescent="0.25">
      <c r="A88" s="38"/>
      <c r="B88" s="49" t="s">
        <v>51</v>
      </c>
      <c r="C88" s="50" t="s">
        <v>52</v>
      </c>
      <c r="D88" s="51">
        <v>525.79999999999995</v>
      </c>
      <c r="E88" s="52">
        <f>E89+E97</f>
        <v>15</v>
      </c>
      <c r="F88" s="51">
        <f>SUM(D88:E88)</f>
        <v>540.79999999999995</v>
      </c>
    </row>
    <row r="89" spans="1:6" x14ac:dyDescent="0.25">
      <c r="A89" s="38"/>
      <c r="B89" s="49" t="s">
        <v>53</v>
      </c>
      <c r="C89" s="50" t="s">
        <v>54</v>
      </c>
      <c r="D89" s="51">
        <v>116.2</v>
      </c>
      <c r="E89" s="52">
        <f>E90+E95</f>
        <v>-0.55000000000000004</v>
      </c>
      <c r="F89" s="51">
        <f>SUM(D89:E89)</f>
        <v>115.65</v>
      </c>
    </row>
    <row r="90" spans="1:6" x14ac:dyDescent="0.25">
      <c r="A90" s="38"/>
      <c r="B90" s="49" t="s">
        <v>53</v>
      </c>
      <c r="C90" s="50">
        <v>1001</v>
      </c>
      <c r="D90" s="51">
        <v>113.25</v>
      </c>
      <c r="E90" s="52">
        <f>E91+E92+E93+E94</f>
        <v>-0.4</v>
      </c>
      <c r="F90" s="51">
        <f>SUM(D90:E90)</f>
        <v>112.85</v>
      </c>
    </row>
    <row r="91" spans="1:6" x14ac:dyDescent="0.25">
      <c r="A91" s="38"/>
      <c r="B91" s="44" t="s">
        <v>55</v>
      </c>
      <c r="C91" s="54">
        <v>100101</v>
      </c>
      <c r="D91" s="55">
        <v>96.9</v>
      </c>
      <c r="E91" s="56">
        <v>1.5</v>
      </c>
      <c r="F91" s="55">
        <f t="shared" ref="F91:F97" si="7">SUM(D91:E91)</f>
        <v>98.4</v>
      </c>
    </row>
    <row r="92" spans="1:6" x14ac:dyDescent="0.25">
      <c r="A92" s="38"/>
      <c r="B92" s="44" t="s">
        <v>56</v>
      </c>
      <c r="C92" s="54">
        <v>100105</v>
      </c>
      <c r="D92" s="55">
        <v>4.8499999999999996</v>
      </c>
      <c r="E92" s="56">
        <v>-0.6</v>
      </c>
      <c r="F92" s="55">
        <f t="shared" si="7"/>
        <v>4.25</v>
      </c>
    </row>
    <row r="93" spans="1:6" x14ac:dyDescent="0.25">
      <c r="A93" s="38"/>
      <c r="B93" s="44" t="s">
        <v>57</v>
      </c>
      <c r="C93" s="54">
        <v>100106</v>
      </c>
      <c r="D93" s="55">
        <v>4.25</v>
      </c>
      <c r="E93" s="56">
        <v>-0.75</v>
      </c>
      <c r="F93" s="55">
        <f t="shared" si="7"/>
        <v>3.5</v>
      </c>
    </row>
    <row r="94" spans="1:6" x14ac:dyDescent="0.25">
      <c r="A94" s="38"/>
      <c r="B94" s="44" t="s">
        <v>58</v>
      </c>
      <c r="C94" s="54">
        <v>100117</v>
      </c>
      <c r="D94" s="55">
        <v>7.25</v>
      </c>
      <c r="E94" s="56">
        <v>-0.55000000000000004</v>
      </c>
      <c r="F94" s="55">
        <f t="shared" si="7"/>
        <v>6.7</v>
      </c>
    </row>
    <row r="95" spans="1:6" x14ac:dyDescent="0.25">
      <c r="A95" s="38"/>
      <c r="B95" s="49" t="s">
        <v>59</v>
      </c>
      <c r="C95" s="50">
        <v>1003</v>
      </c>
      <c r="D95" s="51">
        <f>D96</f>
        <v>2.95</v>
      </c>
      <c r="E95" s="52">
        <f>E96</f>
        <v>-0.15</v>
      </c>
      <c r="F95" s="51">
        <f t="shared" si="7"/>
        <v>2.8000000000000003</v>
      </c>
    </row>
    <row r="96" spans="1:6" x14ac:dyDescent="0.25">
      <c r="A96" s="38"/>
      <c r="B96" s="44" t="s">
        <v>60</v>
      </c>
      <c r="C96" s="54">
        <v>100307</v>
      </c>
      <c r="D96" s="55">
        <v>2.95</v>
      </c>
      <c r="E96" s="56">
        <v>-0.15</v>
      </c>
      <c r="F96" s="51">
        <f t="shared" si="7"/>
        <v>2.8000000000000003</v>
      </c>
    </row>
    <row r="97" spans="1:7" x14ac:dyDescent="0.25">
      <c r="A97" s="53"/>
      <c r="B97" s="49" t="s">
        <v>31</v>
      </c>
      <c r="C97" s="50" t="s">
        <v>32</v>
      </c>
      <c r="D97" s="51">
        <v>409.6</v>
      </c>
      <c r="E97" s="52">
        <f>E98+E100+E101+E99</f>
        <v>15.55</v>
      </c>
      <c r="F97" s="51">
        <f t="shared" si="7"/>
        <v>425.15000000000003</v>
      </c>
    </row>
    <row r="98" spans="1:7" x14ac:dyDescent="0.25">
      <c r="A98" s="38"/>
      <c r="B98" s="44" t="s">
        <v>33</v>
      </c>
      <c r="C98" s="54">
        <v>200103</v>
      </c>
      <c r="D98" s="55">
        <v>14</v>
      </c>
      <c r="E98" s="56">
        <v>1.55</v>
      </c>
      <c r="F98" s="55">
        <f>SUM(D98:E98)</f>
        <v>15.55</v>
      </c>
    </row>
    <row r="99" spans="1:7" x14ac:dyDescent="0.25">
      <c r="A99" s="38"/>
      <c r="B99" s="44" t="s">
        <v>61</v>
      </c>
      <c r="C99" s="54">
        <v>200301</v>
      </c>
      <c r="D99" s="55">
        <v>22</v>
      </c>
      <c r="E99" s="56">
        <v>2</v>
      </c>
      <c r="F99" s="55">
        <f>SUM(D99:E99)</f>
        <v>24</v>
      </c>
    </row>
    <row r="100" spans="1:7" x14ac:dyDescent="0.25">
      <c r="A100" s="38"/>
      <c r="B100" s="44" t="s">
        <v>62</v>
      </c>
      <c r="C100" s="54">
        <v>200601</v>
      </c>
      <c r="D100" s="55">
        <v>59</v>
      </c>
      <c r="E100" s="56">
        <v>2</v>
      </c>
      <c r="F100" s="55">
        <f t="shared" ref="F100:F101" si="8">SUM(D100:E100)</f>
        <v>61</v>
      </c>
    </row>
    <row r="101" spans="1:7" x14ac:dyDescent="0.25">
      <c r="A101" s="38"/>
      <c r="B101" s="44" t="s">
        <v>63</v>
      </c>
      <c r="C101" s="54">
        <v>203030</v>
      </c>
      <c r="D101" s="55">
        <v>304.3</v>
      </c>
      <c r="E101" s="56">
        <v>10</v>
      </c>
      <c r="F101" s="55">
        <f t="shared" si="8"/>
        <v>314.3</v>
      </c>
    </row>
    <row r="102" spans="1:7" x14ac:dyDescent="0.25">
      <c r="A102" s="38"/>
      <c r="B102" s="44"/>
      <c r="C102" s="54"/>
      <c r="D102" s="55"/>
      <c r="E102" s="56"/>
      <c r="F102" s="51"/>
    </row>
    <row r="103" spans="1:7" x14ac:dyDescent="0.25">
      <c r="A103" s="38"/>
      <c r="B103" s="44"/>
      <c r="C103" s="54"/>
      <c r="D103" s="55"/>
      <c r="E103" s="56"/>
      <c r="F103" s="51"/>
    </row>
    <row r="104" spans="1:7" x14ac:dyDescent="0.25">
      <c r="A104" s="38"/>
      <c r="B104" s="39"/>
      <c r="C104" s="46"/>
      <c r="D104" s="57"/>
      <c r="E104" s="47"/>
      <c r="F104" s="57"/>
    </row>
    <row r="106" spans="1:7" x14ac:dyDescent="0.25">
      <c r="B106" s="60" t="s">
        <v>64</v>
      </c>
      <c r="C106" s="61"/>
      <c r="D106" s="61"/>
      <c r="E106" s="61" t="s">
        <v>65</v>
      </c>
      <c r="F106" s="61"/>
      <c r="G106" s="62"/>
    </row>
    <row r="107" spans="1:7" x14ac:dyDescent="0.25">
      <c r="B107" s="60" t="s">
        <v>66</v>
      </c>
      <c r="C107" s="61"/>
      <c r="D107" s="61"/>
      <c r="E107" s="61" t="s">
        <v>67</v>
      </c>
      <c r="F107" s="61"/>
      <c r="G107" s="62"/>
    </row>
    <row r="108" spans="1:7" x14ac:dyDescent="0.25">
      <c r="B108" s="63"/>
      <c r="C108" s="61"/>
      <c r="D108" s="61"/>
      <c r="E108" s="61" t="s">
        <v>68</v>
      </c>
      <c r="F108" s="61"/>
      <c r="G108" s="62"/>
    </row>
    <row r="137" spans="1:6" ht="15.75" x14ac:dyDescent="0.25">
      <c r="A137" s="1" t="s">
        <v>0</v>
      </c>
      <c r="B137" s="1"/>
      <c r="C137" s="2" t="s">
        <v>69</v>
      </c>
      <c r="D137" s="3"/>
      <c r="E137" s="3"/>
      <c r="F137" s="3"/>
    </row>
    <row r="138" spans="1:6" ht="15.75" x14ac:dyDescent="0.25">
      <c r="A138" s="1" t="s">
        <v>2</v>
      </c>
      <c r="B138" s="1"/>
      <c r="C138" s="4" t="s">
        <v>3</v>
      </c>
      <c r="D138" s="3"/>
      <c r="E138" s="3"/>
      <c r="F138" s="3"/>
    </row>
    <row r="139" spans="1:6" ht="15.75" x14ac:dyDescent="0.25">
      <c r="A139" s="1" t="s">
        <v>4</v>
      </c>
      <c r="B139" s="1"/>
      <c r="C139" s="3"/>
      <c r="D139" s="3" t="s">
        <v>3</v>
      </c>
      <c r="E139" s="3"/>
      <c r="F139" s="3"/>
    </row>
    <row r="140" spans="1:6" ht="45" customHeight="1" x14ac:dyDescent="0.25">
      <c r="A140" s="121" t="s">
        <v>5</v>
      </c>
      <c r="B140" s="121"/>
      <c r="C140" s="121"/>
      <c r="D140" s="121"/>
      <c r="E140" s="121"/>
      <c r="F140" s="121"/>
    </row>
    <row r="141" spans="1:6" ht="15.75" x14ac:dyDescent="0.25">
      <c r="A141" s="1"/>
      <c r="B141" s="5"/>
      <c r="C141" s="1"/>
      <c r="D141" s="1"/>
      <c r="E141" s="1"/>
      <c r="F141" s="1" t="s">
        <v>6</v>
      </c>
    </row>
    <row r="142" spans="1:6" ht="36" x14ac:dyDescent="0.25">
      <c r="A142" s="6" t="s">
        <v>7</v>
      </c>
      <c r="B142" s="6" t="s">
        <v>8</v>
      </c>
      <c r="C142" s="6" t="s">
        <v>9</v>
      </c>
      <c r="D142" s="7" t="s">
        <v>70</v>
      </c>
      <c r="E142" s="8" t="s">
        <v>11</v>
      </c>
      <c r="F142" s="7" t="s">
        <v>46</v>
      </c>
    </row>
    <row r="143" spans="1:6" x14ac:dyDescent="0.25">
      <c r="A143" s="9"/>
      <c r="B143" s="9" t="s">
        <v>13</v>
      </c>
      <c r="C143" s="10">
        <v>110</v>
      </c>
      <c r="D143" s="11">
        <v>97825.59</v>
      </c>
      <c r="E143" s="12">
        <f>E145+E150</f>
        <v>1473.55</v>
      </c>
      <c r="F143" s="13">
        <f>SUM(D143:E143)</f>
        <v>99299.14</v>
      </c>
    </row>
    <row r="144" spans="1:6" x14ac:dyDescent="0.25">
      <c r="A144" s="9"/>
      <c r="B144" s="14"/>
      <c r="C144" s="10"/>
      <c r="D144" s="15"/>
      <c r="E144" s="16"/>
      <c r="F144" s="17"/>
    </row>
    <row r="145" spans="1:6" x14ac:dyDescent="0.25">
      <c r="A145" s="9" t="s">
        <v>14</v>
      </c>
      <c r="B145" s="14" t="s">
        <v>15</v>
      </c>
      <c r="C145" s="10"/>
      <c r="D145" s="15">
        <v>96840.79</v>
      </c>
      <c r="E145" s="16">
        <f>E146</f>
        <v>1467.75</v>
      </c>
      <c r="F145" s="15">
        <f>SUM(D145:E145)</f>
        <v>98308.54</v>
      </c>
    </row>
    <row r="146" spans="1:6" ht="42.75" x14ac:dyDescent="0.25">
      <c r="A146" s="9"/>
      <c r="B146" s="14" t="s">
        <v>71</v>
      </c>
      <c r="C146" s="20">
        <v>42.1</v>
      </c>
      <c r="D146" s="19">
        <v>12</v>
      </c>
      <c r="E146" s="20">
        <f>E147+E148</f>
        <v>1467.75</v>
      </c>
      <c r="F146" s="19">
        <f>SUM(D146:E146)</f>
        <v>1479.75</v>
      </c>
    </row>
    <row r="147" spans="1:6" x14ac:dyDescent="0.25">
      <c r="A147" s="26"/>
      <c r="B147" s="27" t="s">
        <v>72</v>
      </c>
      <c r="C147" s="28" t="s">
        <v>73</v>
      </c>
      <c r="D147" s="29">
        <v>10</v>
      </c>
      <c r="E147" s="30">
        <v>1233.4000000000001</v>
      </c>
      <c r="F147" s="29">
        <f t="shared" ref="F147:F148" si="9">SUM(D147:E147)</f>
        <v>1243.4000000000001</v>
      </c>
    </row>
    <row r="148" spans="1:6" x14ac:dyDescent="0.25">
      <c r="A148" s="26"/>
      <c r="B148" s="27" t="s">
        <v>74</v>
      </c>
      <c r="C148" s="28" t="s">
        <v>75</v>
      </c>
      <c r="D148" s="29">
        <v>2</v>
      </c>
      <c r="E148" s="30">
        <v>234.35</v>
      </c>
      <c r="F148" s="29">
        <f t="shared" si="9"/>
        <v>236.35</v>
      </c>
    </row>
    <row r="149" spans="1:6" x14ac:dyDescent="0.25">
      <c r="A149" s="26"/>
      <c r="B149" s="27"/>
      <c r="C149" s="28"/>
      <c r="D149" s="29"/>
      <c r="E149" s="30"/>
      <c r="F149" s="29"/>
    </row>
    <row r="150" spans="1:6" x14ac:dyDescent="0.25">
      <c r="A150" s="9" t="s">
        <v>76</v>
      </c>
      <c r="B150" s="14" t="s">
        <v>47</v>
      </c>
      <c r="C150" s="18"/>
      <c r="D150" s="19">
        <v>520</v>
      </c>
      <c r="E150" s="20">
        <f>E151</f>
        <v>5.8</v>
      </c>
      <c r="F150" s="19">
        <f>SUM(D150:E150)</f>
        <v>525.79999999999995</v>
      </c>
    </row>
    <row r="151" spans="1:6" x14ac:dyDescent="0.25">
      <c r="A151" s="26"/>
      <c r="B151" s="27" t="s">
        <v>16</v>
      </c>
      <c r="C151" s="64">
        <v>33.1</v>
      </c>
      <c r="D151" s="29">
        <v>35</v>
      </c>
      <c r="E151" s="30">
        <f>E152</f>
        <v>5.8</v>
      </c>
      <c r="F151" s="29">
        <f t="shared" ref="F151:F152" si="10">SUM(D151:E151)</f>
        <v>40.799999999999997</v>
      </c>
    </row>
    <row r="152" spans="1:6" x14ac:dyDescent="0.25">
      <c r="A152" s="26"/>
      <c r="B152" s="27" t="s">
        <v>48</v>
      </c>
      <c r="C152" s="28" t="s">
        <v>49</v>
      </c>
      <c r="D152" s="29">
        <v>35</v>
      </c>
      <c r="E152" s="30">
        <v>5.8</v>
      </c>
      <c r="F152" s="29">
        <f t="shared" si="10"/>
        <v>40.799999999999997</v>
      </c>
    </row>
    <row r="153" spans="1:6" x14ac:dyDescent="0.25">
      <c r="A153" s="26"/>
      <c r="B153" s="27"/>
      <c r="C153" s="28"/>
      <c r="D153" s="29"/>
      <c r="E153" s="30"/>
      <c r="F153" s="29"/>
    </row>
    <row r="154" spans="1:6" x14ac:dyDescent="0.25">
      <c r="A154" s="32"/>
      <c r="B154" s="33"/>
      <c r="C154" s="34"/>
      <c r="D154" s="35"/>
      <c r="E154" s="36"/>
      <c r="F154" s="37"/>
    </row>
    <row r="155" spans="1:6" ht="36" x14ac:dyDescent="0.25">
      <c r="A155" s="38"/>
      <c r="B155" s="39" t="s">
        <v>23</v>
      </c>
      <c r="C155" s="40" t="s">
        <v>9</v>
      </c>
      <c r="D155" s="7" t="s">
        <v>70</v>
      </c>
      <c r="E155" s="8" t="s">
        <v>11</v>
      </c>
      <c r="F155" s="7" t="s">
        <v>46</v>
      </c>
    </row>
    <row r="156" spans="1:6" ht="27" x14ac:dyDescent="0.25">
      <c r="A156" s="38"/>
      <c r="B156" s="39" t="s">
        <v>24</v>
      </c>
      <c r="C156" s="41">
        <v>5010</v>
      </c>
      <c r="D156" s="42">
        <v>97962.94</v>
      </c>
      <c r="E156" s="43">
        <f>E160+E168</f>
        <v>1473.7</v>
      </c>
      <c r="F156" s="42">
        <f>SUM(D156:E156)</f>
        <v>99436.64</v>
      </c>
    </row>
    <row r="157" spans="1:6" x14ac:dyDescent="0.25">
      <c r="A157" s="38"/>
      <c r="B157" s="39" t="s">
        <v>25</v>
      </c>
      <c r="C157" s="41">
        <v>9910</v>
      </c>
      <c r="D157" s="42">
        <v>-137.35</v>
      </c>
      <c r="E157" s="42"/>
      <c r="F157" s="42">
        <f t="shared" ref="F157" si="11">SUM(D157:E157)</f>
        <v>-137.35</v>
      </c>
    </row>
    <row r="158" spans="1:6" x14ac:dyDescent="0.25">
      <c r="A158" s="38"/>
      <c r="B158" s="39" t="s">
        <v>26</v>
      </c>
      <c r="C158" s="41"/>
      <c r="D158" s="42">
        <f>D156+D157</f>
        <v>97825.59</v>
      </c>
      <c r="E158" s="43"/>
      <c r="F158" s="42">
        <f>SUM(F156:F157)</f>
        <v>99299.29</v>
      </c>
    </row>
    <row r="159" spans="1:6" x14ac:dyDescent="0.25">
      <c r="A159" s="38"/>
      <c r="B159" s="39"/>
      <c r="C159" s="41"/>
      <c r="D159" s="42"/>
      <c r="E159" s="43"/>
      <c r="F159" s="42"/>
    </row>
    <row r="160" spans="1:6" x14ac:dyDescent="0.25">
      <c r="A160" s="65" t="s">
        <v>14</v>
      </c>
      <c r="B160" s="39" t="s">
        <v>15</v>
      </c>
      <c r="C160" s="41" t="s">
        <v>30</v>
      </c>
      <c r="D160" s="19">
        <v>96840.79</v>
      </c>
      <c r="E160" s="19">
        <f>E161+E164</f>
        <v>1467.9</v>
      </c>
      <c r="F160" s="19">
        <f t="shared" ref="F160:F166" si="12">SUM(D160:E160)</f>
        <v>98308.689999999988</v>
      </c>
    </row>
    <row r="161" spans="1:6" ht="27" x14ac:dyDescent="0.25">
      <c r="A161" s="65"/>
      <c r="B161" s="39" t="s">
        <v>77</v>
      </c>
      <c r="C161" s="41" t="s">
        <v>78</v>
      </c>
      <c r="D161" s="19">
        <v>12</v>
      </c>
      <c r="E161" s="19">
        <f>E162+E163</f>
        <v>1467.9</v>
      </c>
      <c r="F161" s="19">
        <f t="shared" si="12"/>
        <v>1479.9</v>
      </c>
    </row>
    <row r="162" spans="1:6" x14ac:dyDescent="0.25">
      <c r="A162" s="38"/>
      <c r="B162" s="44" t="s">
        <v>79</v>
      </c>
      <c r="C162" s="45">
        <v>6001</v>
      </c>
      <c r="D162" s="29">
        <v>10</v>
      </c>
      <c r="E162" s="29">
        <v>1233.4000000000001</v>
      </c>
      <c r="F162" s="29">
        <f t="shared" si="12"/>
        <v>1243.4000000000001</v>
      </c>
    </row>
    <row r="163" spans="1:6" x14ac:dyDescent="0.25">
      <c r="A163" s="38"/>
      <c r="B163" s="44" t="s">
        <v>74</v>
      </c>
      <c r="C163" s="45">
        <v>6003</v>
      </c>
      <c r="D163" s="29">
        <v>2</v>
      </c>
      <c r="E163" s="29">
        <v>234.5</v>
      </c>
      <c r="F163" s="29">
        <f t="shared" si="12"/>
        <v>236.5</v>
      </c>
    </row>
    <row r="164" spans="1:6" x14ac:dyDescent="0.25">
      <c r="A164" s="66"/>
      <c r="B164" s="39" t="s">
        <v>80</v>
      </c>
      <c r="C164" s="41" t="s">
        <v>81</v>
      </c>
      <c r="D164" s="19">
        <v>978.09</v>
      </c>
      <c r="E164" s="19">
        <f>E165+E166</f>
        <v>0</v>
      </c>
      <c r="F164" s="19">
        <f t="shared" si="12"/>
        <v>978.09</v>
      </c>
    </row>
    <row r="165" spans="1:6" x14ac:dyDescent="0.25">
      <c r="A165" s="38"/>
      <c r="B165" s="44" t="s">
        <v>82</v>
      </c>
      <c r="C165" s="45">
        <v>710102</v>
      </c>
      <c r="D165" s="29">
        <v>947.09</v>
      </c>
      <c r="E165" s="29">
        <v>-66.5</v>
      </c>
      <c r="F165" s="29">
        <f t="shared" si="12"/>
        <v>880.59</v>
      </c>
    </row>
    <row r="166" spans="1:6" x14ac:dyDescent="0.25">
      <c r="A166" s="38"/>
      <c r="B166" s="44" t="s">
        <v>83</v>
      </c>
      <c r="C166" s="45">
        <v>710130</v>
      </c>
      <c r="D166" s="29">
        <v>31</v>
      </c>
      <c r="E166" s="29">
        <v>66.5</v>
      </c>
      <c r="F166" s="29">
        <f t="shared" si="12"/>
        <v>97.5</v>
      </c>
    </row>
    <row r="167" spans="1:6" x14ac:dyDescent="0.25">
      <c r="A167" s="38"/>
      <c r="B167" s="44"/>
      <c r="C167" s="45"/>
      <c r="D167" s="29"/>
      <c r="E167" s="29"/>
      <c r="F167" s="29"/>
    </row>
    <row r="168" spans="1:6" x14ac:dyDescent="0.25">
      <c r="A168" s="39" t="s">
        <v>27</v>
      </c>
      <c r="B168" s="39" t="s">
        <v>47</v>
      </c>
      <c r="C168" s="46" t="s">
        <v>50</v>
      </c>
      <c r="D168" s="47">
        <v>520</v>
      </c>
      <c r="E168" s="48">
        <f>E169</f>
        <v>5.8</v>
      </c>
      <c r="F168" s="47">
        <f>D168+E168</f>
        <v>525.79999999999995</v>
      </c>
    </row>
    <row r="169" spans="1:6" x14ac:dyDescent="0.25">
      <c r="A169" s="38"/>
      <c r="B169" s="49" t="s">
        <v>51</v>
      </c>
      <c r="C169" s="50" t="s">
        <v>52</v>
      </c>
      <c r="D169" s="51">
        <v>520</v>
      </c>
      <c r="E169" s="52">
        <f>E170</f>
        <v>5.8</v>
      </c>
      <c r="F169" s="51">
        <f>SUM(D169:E169)</f>
        <v>525.79999999999995</v>
      </c>
    </row>
    <row r="170" spans="1:6" x14ac:dyDescent="0.25">
      <c r="A170" s="38"/>
      <c r="B170" s="49" t="s">
        <v>53</v>
      </c>
      <c r="C170" s="50" t="s">
        <v>54</v>
      </c>
      <c r="D170" s="51">
        <v>110.4</v>
      </c>
      <c r="E170" s="52">
        <f>E171+E176</f>
        <v>5.8</v>
      </c>
      <c r="F170" s="51">
        <f>SUM(D170:E170)</f>
        <v>116.2</v>
      </c>
    </row>
    <row r="171" spans="1:6" x14ac:dyDescent="0.25">
      <c r="A171" s="38"/>
      <c r="B171" s="49" t="s">
        <v>53</v>
      </c>
      <c r="C171" s="50">
        <v>1001</v>
      </c>
      <c r="D171" s="51">
        <v>107.6</v>
      </c>
      <c r="E171" s="52">
        <f>E172+E173+E174+E175</f>
        <v>5.6499999999999995</v>
      </c>
      <c r="F171" s="51">
        <f>SUM(D171:E171)</f>
        <v>113.25</v>
      </c>
    </row>
    <row r="172" spans="1:6" x14ac:dyDescent="0.25">
      <c r="A172" s="38"/>
      <c r="B172" s="44" t="s">
        <v>55</v>
      </c>
      <c r="C172" s="54">
        <v>100101</v>
      </c>
      <c r="D172" s="55">
        <v>92.7</v>
      </c>
      <c r="E172" s="56">
        <v>4.2</v>
      </c>
      <c r="F172" s="55">
        <f t="shared" ref="F172:F177" si="13">SUM(D172:E172)</f>
        <v>96.9</v>
      </c>
    </row>
    <row r="173" spans="1:6" x14ac:dyDescent="0.25">
      <c r="A173" s="38"/>
      <c r="B173" s="44" t="s">
        <v>56</v>
      </c>
      <c r="C173" s="54">
        <v>100105</v>
      </c>
      <c r="D173" s="55">
        <v>4.5</v>
      </c>
      <c r="E173" s="56">
        <v>0.35</v>
      </c>
      <c r="F173" s="55">
        <f t="shared" si="13"/>
        <v>4.8499999999999996</v>
      </c>
    </row>
    <row r="174" spans="1:6" x14ac:dyDescent="0.25">
      <c r="A174" s="38"/>
      <c r="B174" s="44" t="s">
        <v>57</v>
      </c>
      <c r="C174" s="54">
        <v>100106</v>
      </c>
      <c r="D174" s="55">
        <v>3.5</v>
      </c>
      <c r="E174" s="56">
        <v>0.75</v>
      </c>
      <c r="F174" s="55">
        <f t="shared" si="13"/>
        <v>4.25</v>
      </c>
    </row>
    <row r="175" spans="1:6" x14ac:dyDescent="0.25">
      <c r="A175" s="38"/>
      <c r="B175" s="44" t="s">
        <v>58</v>
      </c>
      <c r="C175" s="54">
        <v>100117</v>
      </c>
      <c r="D175" s="55">
        <v>6.9</v>
      </c>
      <c r="E175" s="56">
        <v>0.35</v>
      </c>
      <c r="F175" s="55">
        <f t="shared" si="13"/>
        <v>7.25</v>
      </c>
    </row>
    <row r="176" spans="1:6" x14ac:dyDescent="0.25">
      <c r="A176" s="38"/>
      <c r="B176" s="49" t="s">
        <v>59</v>
      </c>
      <c r="C176" s="50">
        <v>1003</v>
      </c>
      <c r="D176" s="51">
        <v>2.8</v>
      </c>
      <c r="E176" s="52">
        <f>E177</f>
        <v>0.15</v>
      </c>
      <c r="F176" s="51">
        <f t="shared" si="13"/>
        <v>2.9499999999999997</v>
      </c>
    </row>
    <row r="177" spans="1:6" x14ac:dyDescent="0.25">
      <c r="A177" s="38"/>
      <c r="B177" s="44" t="s">
        <v>60</v>
      </c>
      <c r="C177" s="54">
        <v>100307</v>
      </c>
      <c r="D177" s="55">
        <v>2.8</v>
      </c>
      <c r="E177" s="56">
        <v>0.15</v>
      </c>
      <c r="F177" s="51">
        <f t="shared" si="13"/>
        <v>2.9499999999999997</v>
      </c>
    </row>
    <row r="178" spans="1:6" x14ac:dyDescent="0.25">
      <c r="A178" s="38"/>
      <c r="B178" s="39"/>
      <c r="C178" s="46"/>
      <c r="D178" s="57"/>
      <c r="E178" s="47"/>
      <c r="F178" s="57"/>
    </row>
    <row r="180" spans="1:6" x14ac:dyDescent="0.25">
      <c r="B180" s="67" t="s">
        <v>64</v>
      </c>
      <c r="C180" s="68"/>
      <c r="D180" s="68"/>
      <c r="E180" s="68" t="s">
        <v>65</v>
      </c>
      <c r="F180" s="68"/>
    </row>
    <row r="181" spans="1:6" x14ac:dyDescent="0.25">
      <c r="B181" s="67" t="s">
        <v>66</v>
      </c>
      <c r="C181" s="68"/>
      <c r="D181" s="68"/>
      <c r="E181" s="68" t="s">
        <v>67</v>
      </c>
      <c r="F181" s="68"/>
    </row>
    <row r="182" spans="1:6" x14ac:dyDescent="0.25">
      <c r="B182" s="69"/>
      <c r="C182" s="68"/>
      <c r="D182" s="68"/>
      <c r="E182" s="68" t="s">
        <v>68</v>
      </c>
      <c r="F182" s="68"/>
    </row>
    <row r="213" spans="1:6" ht="15.75" x14ac:dyDescent="0.25">
      <c r="A213" s="1" t="s">
        <v>0</v>
      </c>
      <c r="B213" s="1"/>
      <c r="C213" s="2" t="s">
        <v>84</v>
      </c>
      <c r="D213" s="3"/>
      <c r="E213" s="3"/>
      <c r="F213" s="3"/>
    </row>
    <row r="214" spans="1:6" ht="15.75" x14ac:dyDescent="0.25">
      <c r="A214" s="1" t="s">
        <v>2</v>
      </c>
      <c r="B214" s="1"/>
      <c r="C214" s="4" t="s">
        <v>3</v>
      </c>
      <c r="D214" s="3"/>
      <c r="E214" s="3"/>
      <c r="F214" s="3"/>
    </row>
    <row r="215" spans="1:6" ht="15.75" x14ac:dyDescent="0.25">
      <c r="A215" s="1" t="s">
        <v>4</v>
      </c>
      <c r="B215" s="1"/>
      <c r="C215" s="3"/>
      <c r="D215" s="3" t="s">
        <v>3</v>
      </c>
      <c r="E215" s="3"/>
      <c r="F215" s="3"/>
    </row>
    <row r="216" spans="1:6" ht="42.75" customHeight="1" x14ac:dyDescent="0.25">
      <c r="A216" s="121" t="s">
        <v>5</v>
      </c>
      <c r="B216" s="121"/>
      <c r="C216" s="121"/>
      <c r="D216" s="121"/>
      <c r="E216" s="121"/>
      <c r="F216" s="121"/>
    </row>
    <row r="217" spans="1:6" ht="15.75" x14ac:dyDescent="0.25">
      <c r="A217" s="1"/>
      <c r="B217" s="5"/>
      <c r="C217" s="1"/>
      <c r="D217" s="1"/>
      <c r="E217" s="1"/>
      <c r="F217" s="1" t="s">
        <v>6</v>
      </c>
    </row>
    <row r="218" spans="1:6" ht="36" x14ac:dyDescent="0.25">
      <c r="A218" s="6" t="s">
        <v>7</v>
      </c>
      <c r="B218" s="6" t="s">
        <v>8</v>
      </c>
      <c r="C218" s="6" t="s">
        <v>9</v>
      </c>
      <c r="D218" s="7" t="s">
        <v>85</v>
      </c>
      <c r="E218" s="8" t="s">
        <v>86</v>
      </c>
      <c r="F218" s="7" t="s">
        <v>70</v>
      </c>
    </row>
    <row r="219" spans="1:6" x14ac:dyDescent="0.25">
      <c r="A219" s="9"/>
      <c r="B219" s="9" t="s">
        <v>13</v>
      </c>
      <c r="C219" s="10">
        <v>110</v>
      </c>
      <c r="D219" s="11">
        <v>97660.59</v>
      </c>
      <c r="E219" s="12">
        <f>E221</f>
        <v>165</v>
      </c>
      <c r="F219" s="13">
        <f>SUM(D219:E219)</f>
        <v>97825.59</v>
      </c>
    </row>
    <row r="220" spans="1:6" x14ac:dyDescent="0.25">
      <c r="A220" s="9"/>
      <c r="B220" s="14"/>
      <c r="C220" s="10"/>
      <c r="D220" s="15"/>
      <c r="E220" s="16"/>
      <c r="F220" s="17"/>
    </row>
    <row r="221" spans="1:6" x14ac:dyDescent="0.25">
      <c r="A221" s="9" t="s">
        <v>14</v>
      </c>
      <c r="B221" s="14" t="s">
        <v>15</v>
      </c>
      <c r="C221" s="10"/>
      <c r="D221" s="15">
        <v>96675.79</v>
      </c>
      <c r="E221" s="16">
        <f>E222</f>
        <v>165</v>
      </c>
      <c r="F221" s="15">
        <f>SUM(D221:E221)</f>
        <v>96840.79</v>
      </c>
    </row>
    <row r="222" spans="1:6" x14ac:dyDescent="0.25">
      <c r="A222" s="9"/>
      <c r="B222" s="14" t="s">
        <v>87</v>
      </c>
      <c r="C222" s="20">
        <v>43.1</v>
      </c>
      <c r="D222" s="19">
        <v>45611.5</v>
      </c>
      <c r="E222" s="20">
        <f>E223+E224</f>
        <v>165</v>
      </c>
      <c r="F222" s="19">
        <f>SUM(D222:E222)</f>
        <v>45776.5</v>
      </c>
    </row>
    <row r="223" spans="1:6" ht="30" x14ac:dyDescent="0.25">
      <c r="A223" s="26"/>
      <c r="B223" s="27" t="s">
        <v>88</v>
      </c>
      <c r="C223" s="28" t="s">
        <v>89</v>
      </c>
      <c r="D223" s="29">
        <v>150</v>
      </c>
      <c r="E223" s="30">
        <v>265</v>
      </c>
      <c r="F223" s="29">
        <f t="shared" ref="F223:F224" si="14">SUM(D223:E223)</f>
        <v>415</v>
      </c>
    </row>
    <row r="224" spans="1:6" ht="29.25" customHeight="1" x14ac:dyDescent="0.25">
      <c r="A224" s="26"/>
      <c r="B224" s="27" t="s">
        <v>90</v>
      </c>
      <c r="C224" s="28" t="s">
        <v>91</v>
      </c>
      <c r="D224" s="29">
        <v>100</v>
      </c>
      <c r="E224" s="30">
        <v>-100</v>
      </c>
      <c r="F224" s="29">
        <f t="shared" si="14"/>
        <v>0</v>
      </c>
    </row>
    <row r="225" spans="1:6" ht="17.25" customHeight="1" x14ac:dyDescent="0.25">
      <c r="A225" s="26"/>
      <c r="B225" s="27"/>
      <c r="C225" s="28"/>
      <c r="D225" s="29"/>
      <c r="E225" s="30"/>
      <c r="F225" s="29"/>
    </row>
    <row r="226" spans="1:6" x14ac:dyDescent="0.25">
      <c r="A226" s="32"/>
      <c r="B226" s="33"/>
      <c r="C226" s="34"/>
      <c r="D226" s="35"/>
      <c r="E226" s="36"/>
      <c r="F226" s="37"/>
    </row>
    <row r="227" spans="1:6" ht="36" x14ac:dyDescent="0.25">
      <c r="A227" s="38"/>
      <c r="B227" s="39" t="s">
        <v>23</v>
      </c>
      <c r="C227" s="40" t="s">
        <v>9</v>
      </c>
      <c r="D227" s="7" t="s">
        <v>85</v>
      </c>
      <c r="E227" s="70" t="s">
        <v>86</v>
      </c>
      <c r="F227" s="7" t="s">
        <v>70</v>
      </c>
    </row>
    <row r="228" spans="1:6" ht="27" x14ac:dyDescent="0.25">
      <c r="A228" s="38"/>
      <c r="B228" s="39" t="s">
        <v>24</v>
      </c>
      <c r="C228" s="41">
        <v>5010</v>
      </c>
      <c r="D228" s="42">
        <v>97797.94</v>
      </c>
      <c r="E228" s="43">
        <f>E232</f>
        <v>165</v>
      </c>
      <c r="F228" s="42">
        <f>SUM(D228:E228)</f>
        <v>97962.94</v>
      </c>
    </row>
    <row r="229" spans="1:6" x14ac:dyDescent="0.25">
      <c r="A229" s="38"/>
      <c r="B229" s="39" t="s">
        <v>25</v>
      </c>
      <c r="C229" s="41">
        <v>9910</v>
      </c>
      <c r="D229" s="42">
        <v>-137.35</v>
      </c>
      <c r="E229" s="42"/>
      <c r="F229" s="42">
        <f t="shared" ref="F229" si="15">SUM(D229:E229)</f>
        <v>-137.35</v>
      </c>
    </row>
    <row r="230" spans="1:6" x14ac:dyDescent="0.25">
      <c r="A230" s="38"/>
      <c r="B230" s="39" t="s">
        <v>26</v>
      </c>
      <c r="C230" s="41"/>
      <c r="D230" s="42">
        <f>D228+D229</f>
        <v>97660.59</v>
      </c>
      <c r="E230" s="43"/>
      <c r="F230" s="42">
        <f>SUM(F228:F229)</f>
        <v>97825.59</v>
      </c>
    </row>
    <row r="231" spans="1:6" x14ac:dyDescent="0.25">
      <c r="A231" s="38"/>
      <c r="B231" s="39"/>
      <c r="C231" s="41"/>
      <c r="D231" s="42"/>
      <c r="E231" s="43"/>
      <c r="F231" s="42"/>
    </row>
    <row r="232" spans="1:6" x14ac:dyDescent="0.25">
      <c r="A232" s="65" t="s">
        <v>14</v>
      </c>
      <c r="B232" s="39" t="s">
        <v>15</v>
      </c>
      <c r="C232" s="41" t="s">
        <v>30</v>
      </c>
      <c r="D232" s="19">
        <v>96675.79</v>
      </c>
      <c r="E232" s="19">
        <f>E233+E235</f>
        <v>165</v>
      </c>
      <c r="F232" s="19">
        <f>SUM(D232:E232)</f>
        <v>96840.79</v>
      </c>
    </row>
    <row r="233" spans="1:6" x14ac:dyDescent="0.25">
      <c r="A233" s="65"/>
      <c r="B233" s="39" t="s">
        <v>92</v>
      </c>
      <c r="C233" s="41" t="s">
        <v>32</v>
      </c>
      <c r="D233" s="19">
        <v>14958.7</v>
      </c>
      <c r="E233" s="19">
        <f>E234</f>
        <v>265</v>
      </c>
      <c r="F233" s="19">
        <f>SUM(D233:E233)</f>
        <v>15223.7</v>
      </c>
    </row>
    <row r="234" spans="1:6" x14ac:dyDescent="0.25">
      <c r="A234" s="38"/>
      <c r="B234" s="44" t="s">
        <v>93</v>
      </c>
      <c r="C234" s="45">
        <v>2002</v>
      </c>
      <c r="D234" s="29">
        <v>260</v>
      </c>
      <c r="E234" s="29">
        <v>265</v>
      </c>
      <c r="F234" s="29">
        <f>SUM(D234:E234)</f>
        <v>525</v>
      </c>
    </row>
    <row r="235" spans="1:6" x14ac:dyDescent="0.25">
      <c r="A235" s="66"/>
      <c r="B235" s="39" t="s">
        <v>80</v>
      </c>
      <c r="C235" s="41" t="s">
        <v>81</v>
      </c>
      <c r="D235" s="19">
        <v>1078.0899999999999</v>
      </c>
      <c r="E235" s="19">
        <f>E236</f>
        <v>-100</v>
      </c>
      <c r="F235" s="19">
        <f>SUM(D235:E235)</f>
        <v>978.08999999999992</v>
      </c>
    </row>
    <row r="236" spans="1:6" x14ac:dyDescent="0.25">
      <c r="A236" s="38"/>
      <c r="B236" s="44" t="s">
        <v>94</v>
      </c>
      <c r="C236" s="45">
        <v>710101</v>
      </c>
      <c r="D236" s="29">
        <v>100</v>
      </c>
      <c r="E236" s="29">
        <v>-100</v>
      </c>
      <c r="F236" s="29">
        <f>SUM(D236:E236)</f>
        <v>0</v>
      </c>
    </row>
    <row r="237" spans="1:6" x14ac:dyDescent="0.25">
      <c r="A237" s="38"/>
      <c r="B237" s="44"/>
      <c r="C237" s="45"/>
      <c r="D237" s="29"/>
      <c r="E237" s="29"/>
      <c r="F237" s="29"/>
    </row>
    <row r="238" spans="1:6" x14ac:dyDescent="0.25">
      <c r="A238" s="39" t="s">
        <v>27</v>
      </c>
      <c r="B238" s="39" t="s">
        <v>47</v>
      </c>
      <c r="C238" s="46" t="s">
        <v>50</v>
      </c>
      <c r="D238" s="47">
        <v>520</v>
      </c>
      <c r="E238" s="47">
        <f>E239</f>
        <v>0</v>
      </c>
      <c r="F238" s="47">
        <f>D238+E238</f>
        <v>520</v>
      </c>
    </row>
    <row r="239" spans="1:6" x14ac:dyDescent="0.25">
      <c r="A239" s="38"/>
      <c r="B239" s="49" t="s">
        <v>51</v>
      </c>
      <c r="C239" s="50" t="s">
        <v>52</v>
      </c>
      <c r="D239" s="51">
        <v>520</v>
      </c>
      <c r="E239" s="51">
        <f>E240+E248</f>
        <v>0</v>
      </c>
      <c r="F239" s="51">
        <f>SUM(D239:E239)</f>
        <v>520</v>
      </c>
    </row>
    <row r="240" spans="1:6" x14ac:dyDescent="0.25">
      <c r="A240" s="38"/>
      <c r="B240" s="49" t="s">
        <v>53</v>
      </c>
      <c r="C240" s="50" t="s">
        <v>54</v>
      </c>
      <c r="D240" s="51">
        <v>128</v>
      </c>
      <c r="E240" s="51">
        <f>E241+E246</f>
        <v>-17.600000000000001</v>
      </c>
      <c r="F240" s="51">
        <f>SUM(D240:E240)</f>
        <v>110.4</v>
      </c>
    </row>
    <row r="241" spans="1:7" x14ac:dyDescent="0.25">
      <c r="A241" s="38"/>
      <c r="B241" s="49" t="s">
        <v>53</v>
      </c>
      <c r="C241" s="50">
        <v>1001</v>
      </c>
      <c r="D241" s="51">
        <v>124.6</v>
      </c>
      <c r="E241" s="51">
        <f>E242+E243+E244+E245</f>
        <v>-17</v>
      </c>
      <c r="F241" s="51">
        <f>SUM(D241:E241)</f>
        <v>107.6</v>
      </c>
    </row>
    <row r="242" spans="1:7" x14ac:dyDescent="0.25">
      <c r="A242" s="38"/>
      <c r="B242" s="44" t="s">
        <v>55</v>
      </c>
      <c r="C242" s="54">
        <v>100101</v>
      </c>
      <c r="D242" s="55">
        <v>104.7</v>
      </c>
      <c r="E242" s="55">
        <v>-12</v>
      </c>
      <c r="F242" s="55">
        <f t="shared" ref="F242:F248" si="16">SUM(D242:E242)</f>
        <v>92.7</v>
      </c>
    </row>
    <row r="243" spans="1:7" x14ac:dyDescent="0.25">
      <c r="A243" s="38"/>
      <c r="B243" s="44" t="s">
        <v>56</v>
      </c>
      <c r="C243" s="54">
        <v>100105</v>
      </c>
      <c r="D243" s="55">
        <v>6</v>
      </c>
      <c r="E243" s="55">
        <v>-1.5</v>
      </c>
      <c r="F243" s="55">
        <f t="shared" si="16"/>
        <v>4.5</v>
      </c>
    </row>
    <row r="244" spans="1:7" x14ac:dyDescent="0.25">
      <c r="A244" s="38"/>
      <c r="B244" s="44" t="s">
        <v>57</v>
      </c>
      <c r="C244" s="54">
        <v>100106</v>
      </c>
      <c r="D244" s="55">
        <v>5.5</v>
      </c>
      <c r="E244" s="55">
        <v>-2</v>
      </c>
      <c r="F244" s="55">
        <f t="shared" si="16"/>
        <v>3.5</v>
      </c>
    </row>
    <row r="245" spans="1:7" x14ac:dyDescent="0.25">
      <c r="A245" s="38"/>
      <c r="B245" s="44" t="s">
        <v>58</v>
      </c>
      <c r="C245" s="54">
        <v>100117</v>
      </c>
      <c r="D245" s="55">
        <v>8.4</v>
      </c>
      <c r="E245" s="55">
        <v>-1.5</v>
      </c>
      <c r="F245" s="55">
        <f t="shared" si="16"/>
        <v>6.9</v>
      </c>
    </row>
    <row r="246" spans="1:7" x14ac:dyDescent="0.25">
      <c r="A246" s="38"/>
      <c r="B246" s="49" t="s">
        <v>59</v>
      </c>
      <c r="C246" s="50">
        <v>1003</v>
      </c>
      <c r="D246" s="51">
        <v>3.4</v>
      </c>
      <c r="E246" s="51">
        <f>E247</f>
        <v>-0.6</v>
      </c>
      <c r="F246" s="51">
        <f t="shared" si="16"/>
        <v>2.8</v>
      </c>
    </row>
    <row r="247" spans="1:7" x14ac:dyDescent="0.25">
      <c r="A247" s="38"/>
      <c r="B247" s="44" t="s">
        <v>60</v>
      </c>
      <c r="C247" s="54">
        <v>100307</v>
      </c>
      <c r="D247" s="55">
        <v>3.4</v>
      </c>
      <c r="E247" s="55">
        <v>-0.6</v>
      </c>
      <c r="F247" s="51">
        <f t="shared" si="16"/>
        <v>2.8</v>
      </c>
    </row>
    <row r="248" spans="1:7" x14ac:dyDescent="0.25">
      <c r="A248" s="38"/>
      <c r="B248" s="49" t="s">
        <v>92</v>
      </c>
      <c r="C248" s="50" t="s">
        <v>32</v>
      </c>
      <c r="D248" s="51">
        <v>392</v>
      </c>
      <c r="E248" s="51">
        <f>E249+E250+E251</f>
        <v>17.600000000000001</v>
      </c>
      <c r="F248" s="51">
        <f t="shared" si="16"/>
        <v>409.6</v>
      </c>
    </row>
    <row r="249" spans="1:7" x14ac:dyDescent="0.25">
      <c r="A249" s="38"/>
      <c r="B249" s="44" t="s">
        <v>95</v>
      </c>
      <c r="C249" s="54">
        <v>200108</v>
      </c>
      <c r="D249" s="71">
        <v>0.4</v>
      </c>
      <c r="E249" s="55">
        <v>0.6</v>
      </c>
      <c r="F249" s="71">
        <f>SUM(D249:E249)</f>
        <v>1</v>
      </c>
    </row>
    <row r="250" spans="1:7" x14ac:dyDescent="0.25">
      <c r="A250" s="38"/>
      <c r="B250" s="44" t="s">
        <v>96</v>
      </c>
      <c r="C250" s="45">
        <v>200601</v>
      </c>
      <c r="D250" s="29">
        <v>47</v>
      </c>
      <c r="E250" s="29">
        <v>12</v>
      </c>
      <c r="F250" s="71">
        <f>SUM(D250:E250)</f>
        <v>59</v>
      </c>
    </row>
    <row r="251" spans="1:7" x14ac:dyDescent="0.25">
      <c r="A251" s="38"/>
      <c r="B251" s="44" t="s">
        <v>97</v>
      </c>
      <c r="C251" s="54">
        <v>203030</v>
      </c>
      <c r="D251" s="71">
        <v>299.3</v>
      </c>
      <c r="E251" s="55">
        <v>5</v>
      </c>
      <c r="F251" s="71">
        <f>SUM(D251:E251)</f>
        <v>304.3</v>
      </c>
    </row>
    <row r="252" spans="1:7" x14ac:dyDescent="0.25">
      <c r="A252" s="38"/>
      <c r="B252" s="39"/>
      <c r="C252" s="46"/>
      <c r="D252" s="57"/>
      <c r="E252" s="47"/>
      <c r="F252" s="57"/>
    </row>
    <row r="254" spans="1:7" x14ac:dyDescent="0.25">
      <c r="B254" s="67" t="s">
        <v>64</v>
      </c>
      <c r="C254" s="68"/>
      <c r="D254" s="68"/>
      <c r="E254" s="68" t="s">
        <v>65</v>
      </c>
      <c r="F254" s="68"/>
      <c r="G254" s="68"/>
    </row>
    <row r="255" spans="1:7" x14ac:dyDescent="0.25">
      <c r="B255" s="67" t="s">
        <v>98</v>
      </c>
      <c r="C255" s="68"/>
      <c r="D255" s="68"/>
      <c r="E255" s="68" t="s">
        <v>67</v>
      </c>
      <c r="F255" s="68"/>
      <c r="G255" s="68"/>
    </row>
    <row r="256" spans="1:7" x14ac:dyDescent="0.25">
      <c r="B256" s="69"/>
      <c r="C256" s="68"/>
      <c r="D256" s="68"/>
      <c r="E256" s="68" t="s">
        <v>68</v>
      </c>
      <c r="F256" s="68"/>
      <c r="G256" s="68"/>
    </row>
    <row r="307" spans="1:6" ht="15.75" x14ac:dyDescent="0.25">
      <c r="A307" s="1" t="s">
        <v>0</v>
      </c>
      <c r="B307" s="1"/>
      <c r="C307" s="2" t="s">
        <v>99</v>
      </c>
      <c r="D307" s="3"/>
      <c r="E307" s="3"/>
      <c r="F307" s="3"/>
    </row>
    <row r="308" spans="1:6" ht="15.75" x14ac:dyDescent="0.25">
      <c r="A308" s="1" t="s">
        <v>2</v>
      </c>
      <c r="B308" s="1"/>
      <c r="C308" s="4" t="s">
        <v>3</v>
      </c>
      <c r="D308" s="3"/>
      <c r="E308" s="3"/>
      <c r="F308" s="3"/>
    </row>
    <row r="309" spans="1:6" ht="15.75" x14ac:dyDescent="0.25">
      <c r="A309" s="1" t="s">
        <v>4</v>
      </c>
      <c r="B309" s="1"/>
      <c r="C309" s="3"/>
      <c r="D309" s="3" t="s">
        <v>3</v>
      </c>
      <c r="E309" s="3"/>
      <c r="F309" s="3"/>
    </row>
    <row r="310" spans="1:6" ht="44.25" customHeight="1" x14ac:dyDescent="0.25">
      <c r="A310" s="121" t="s">
        <v>5</v>
      </c>
      <c r="B310" s="121"/>
      <c r="C310" s="121"/>
      <c r="D310" s="121"/>
      <c r="E310" s="121"/>
      <c r="F310" s="121"/>
    </row>
    <row r="311" spans="1:6" ht="15.75" x14ac:dyDescent="0.25">
      <c r="A311" s="1"/>
      <c r="B311" s="5"/>
      <c r="C311" s="1"/>
      <c r="D311" s="1"/>
      <c r="E311" s="1"/>
      <c r="F311" s="1" t="s">
        <v>6</v>
      </c>
    </row>
    <row r="312" spans="1:6" ht="36" x14ac:dyDescent="0.25">
      <c r="A312" s="6" t="s">
        <v>7</v>
      </c>
      <c r="B312" s="6" t="s">
        <v>8</v>
      </c>
      <c r="C312" s="6" t="s">
        <v>9</v>
      </c>
      <c r="D312" s="7" t="s">
        <v>100</v>
      </c>
      <c r="E312" s="8" t="s">
        <v>86</v>
      </c>
      <c r="F312" s="7" t="s">
        <v>85</v>
      </c>
    </row>
    <row r="313" spans="1:6" x14ac:dyDescent="0.25">
      <c r="A313" s="9"/>
      <c r="B313" s="9" t="s">
        <v>13</v>
      </c>
      <c r="C313" s="10">
        <v>110</v>
      </c>
      <c r="D313" s="11">
        <v>97008.59</v>
      </c>
      <c r="E313" s="12">
        <f>E315</f>
        <v>652</v>
      </c>
      <c r="F313" s="13">
        <f>SUM(D313:E313)</f>
        <v>97660.59</v>
      </c>
    </row>
    <row r="314" spans="1:6" x14ac:dyDescent="0.25">
      <c r="A314" s="9"/>
      <c r="B314" s="14"/>
      <c r="C314" s="10"/>
      <c r="D314" s="15"/>
      <c r="E314" s="16"/>
      <c r="F314" s="17"/>
    </row>
    <row r="315" spans="1:6" x14ac:dyDescent="0.25">
      <c r="A315" s="9" t="s">
        <v>14</v>
      </c>
      <c r="B315" s="14" t="s">
        <v>15</v>
      </c>
      <c r="C315" s="10"/>
      <c r="D315" s="15">
        <v>96023.79</v>
      </c>
      <c r="E315" s="16">
        <f>E317</f>
        <v>652</v>
      </c>
      <c r="F315" s="15">
        <f>SUM(D315:E315)</f>
        <v>96675.79</v>
      </c>
    </row>
    <row r="316" spans="1:6" x14ac:dyDescent="0.25">
      <c r="A316" s="9"/>
      <c r="B316" s="14" t="s">
        <v>101</v>
      </c>
      <c r="C316" s="10" t="s">
        <v>102</v>
      </c>
      <c r="D316" s="15">
        <v>46762.68</v>
      </c>
      <c r="E316" s="16">
        <f>E317</f>
        <v>652</v>
      </c>
      <c r="F316" s="15">
        <f>SUM(D316:E316)</f>
        <v>47414.68</v>
      </c>
    </row>
    <row r="317" spans="1:6" ht="30" x14ac:dyDescent="0.25">
      <c r="A317" s="26"/>
      <c r="B317" s="27" t="s">
        <v>17</v>
      </c>
      <c r="C317" s="28" t="s">
        <v>103</v>
      </c>
      <c r="D317" s="72">
        <v>35475.5</v>
      </c>
      <c r="E317" s="64">
        <v>652</v>
      </c>
      <c r="F317" s="72">
        <f>SUM(D317:E317)</f>
        <v>36127.5</v>
      </c>
    </row>
    <row r="318" spans="1:6" x14ac:dyDescent="0.25">
      <c r="A318" s="9"/>
      <c r="B318" s="14"/>
      <c r="C318" s="10"/>
      <c r="D318" s="15"/>
      <c r="E318" s="16"/>
      <c r="F318" s="17"/>
    </row>
    <row r="319" spans="1:6" ht="36" x14ac:dyDescent="0.25">
      <c r="A319" s="38"/>
      <c r="B319" s="39" t="s">
        <v>23</v>
      </c>
      <c r="C319" s="40" t="s">
        <v>9</v>
      </c>
      <c r="D319" s="7" t="s">
        <v>100</v>
      </c>
      <c r="E319" s="8" t="s">
        <v>86</v>
      </c>
      <c r="F319" s="7" t="s">
        <v>85</v>
      </c>
    </row>
    <row r="320" spans="1:6" ht="27" x14ac:dyDescent="0.25">
      <c r="A320" s="38"/>
      <c r="B320" s="39" t="s">
        <v>24</v>
      </c>
      <c r="C320" s="41">
        <v>5010</v>
      </c>
      <c r="D320" s="42">
        <v>97145.94</v>
      </c>
      <c r="E320" s="43">
        <f>E324</f>
        <v>652</v>
      </c>
      <c r="F320" s="42">
        <f>SUM(D320:E320)</f>
        <v>97797.94</v>
      </c>
    </row>
    <row r="321" spans="1:10" x14ac:dyDescent="0.25">
      <c r="A321" s="38"/>
      <c r="B321" s="39" t="s">
        <v>25</v>
      </c>
      <c r="C321" s="41">
        <v>9910</v>
      </c>
      <c r="D321" s="42">
        <v>-137.35</v>
      </c>
      <c r="E321" s="42"/>
      <c r="F321" s="42">
        <f t="shared" ref="F321" si="17">SUM(D321:E321)</f>
        <v>-137.35</v>
      </c>
      <c r="J321" t="s">
        <v>3</v>
      </c>
    </row>
    <row r="322" spans="1:10" x14ac:dyDescent="0.25">
      <c r="A322" s="38"/>
      <c r="B322" s="39" t="s">
        <v>26</v>
      </c>
      <c r="C322" s="41"/>
      <c r="D322" s="42">
        <f>D320+D321</f>
        <v>97008.59</v>
      </c>
      <c r="E322" s="43"/>
      <c r="F322" s="42">
        <f>SUM(F320:F321)</f>
        <v>97660.59</v>
      </c>
    </row>
    <row r="323" spans="1:10" x14ac:dyDescent="0.25">
      <c r="A323" s="38"/>
      <c r="B323" s="39"/>
      <c r="C323" s="41"/>
      <c r="D323" s="42"/>
      <c r="E323" s="43"/>
      <c r="F323" s="42"/>
    </row>
    <row r="324" spans="1:10" x14ac:dyDescent="0.25">
      <c r="A324" s="38"/>
      <c r="B324" s="39" t="s">
        <v>15</v>
      </c>
      <c r="C324" s="41" t="s">
        <v>30</v>
      </c>
      <c r="D324" s="19">
        <v>96023.79</v>
      </c>
      <c r="E324" s="19">
        <f>E325</f>
        <v>652</v>
      </c>
      <c r="F324" s="19">
        <f>SUM(D324:E324)</f>
        <v>96675.79</v>
      </c>
    </row>
    <row r="325" spans="1:10" x14ac:dyDescent="0.25">
      <c r="A325" s="65" t="s">
        <v>14</v>
      </c>
      <c r="B325" s="39" t="s">
        <v>53</v>
      </c>
      <c r="C325" s="41" t="s">
        <v>54</v>
      </c>
      <c r="D325" s="19">
        <v>79309</v>
      </c>
      <c r="E325" s="19">
        <f>E326+E327+E328</f>
        <v>652</v>
      </c>
      <c r="F325" s="19">
        <f>SUM(D325:E325)</f>
        <v>79961</v>
      </c>
    </row>
    <row r="326" spans="1:10" x14ac:dyDescent="0.25">
      <c r="A326" s="38"/>
      <c r="B326" s="44" t="s">
        <v>55</v>
      </c>
      <c r="C326" s="45">
        <v>100101</v>
      </c>
      <c r="D326" s="29">
        <v>50770</v>
      </c>
      <c r="E326" s="29">
        <v>300</v>
      </c>
      <c r="F326" s="29">
        <f>SUM(D326:E326)</f>
        <v>51070</v>
      </c>
    </row>
    <row r="327" spans="1:10" x14ac:dyDescent="0.25">
      <c r="A327" s="38"/>
      <c r="B327" s="44" t="s">
        <v>104</v>
      </c>
      <c r="C327" s="45">
        <v>100130</v>
      </c>
      <c r="D327" s="29">
        <v>1495</v>
      </c>
      <c r="E327" s="29">
        <v>350</v>
      </c>
      <c r="F327" s="29">
        <f t="shared" ref="F327:F328" si="18">SUM(D327:E327)</f>
        <v>1845</v>
      </c>
    </row>
    <row r="328" spans="1:10" x14ac:dyDescent="0.25">
      <c r="A328" s="38"/>
      <c r="B328" s="44" t="s">
        <v>105</v>
      </c>
      <c r="C328" s="45">
        <v>100301</v>
      </c>
      <c r="D328" s="29">
        <v>60</v>
      </c>
      <c r="E328" s="29">
        <v>2</v>
      </c>
      <c r="F328" s="29">
        <f t="shared" si="18"/>
        <v>62</v>
      </c>
    </row>
    <row r="329" spans="1:10" x14ac:dyDescent="0.25">
      <c r="A329" s="38"/>
      <c r="B329" s="44"/>
      <c r="C329" s="45"/>
      <c r="D329" s="29"/>
      <c r="E329" s="29"/>
      <c r="F329" s="29"/>
    </row>
    <row r="330" spans="1:10" x14ac:dyDescent="0.25">
      <c r="A330" s="38"/>
      <c r="B330" s="44"/>
      <c r="C330" s="45"/>
      <c r="D330" s="29"/>
      <c r="E330" s="29"/>
      <c r="F330" s="29"/>
    </row>
    <row r="331" spans="1:10" x14ac:dyDescent="0.25">
      <c r="A331" s="38"/>
      <c r="B331" s="44"/>
      <c r="C331" s="54"/>
      <c r="D331" s="73"/>
      <c r="E331" s="55"/>
      <c r="F331" s="73"/>
    </row>
    <row r="332" spans="1:10" x14ac:dyDescent="0.25">
      <c r="A332" s="38"/>
      <c r="B332" s="39"/>
      <c r="C332" s="46"/>
      <c r="D332" s="57"/>
      <c r="E332" s="47"/>
      <c r="F332" s="57"/>
    </row>
    <row r="334" spans="1:10" x14ac:dyDescent="0.25">
      <c r="B334" s="69" t="s">
        <v>64</v>
      </c>
      <c r="C334" s="68"/>
      <c r="D334" s="68"/>
      <c r="E334" s="68" t="s">
        <v>65</v>
      </c>
      <c r="F334" s="68"/>
      <c r="G334" s="68"/>
    </row>
    <row r="335" spans="1:10" x14ac:dyDescent="0.25">
      <c r="B335" s="69" t="s">
        <v>98</v>
      </c>
      <c r="C335" s="68"/>
      <c r="D335" s="68"/>
      <c r="E335" s="68" t="s">
        <v>67</v>
      </c>
      <c r="F335" s="68"/>
      <c r="G335" s="68"/>
    </row>
    <row r="336" spans="1:10" x14ac:dyDescent="0.25">
      <c r="B336" s="69"/>
      <c r="C336" s="68"/>
      <c r="D336" s="68"/>
      <c r="E336" s="68" t="s">
        <v>68</v>
      </c>
      <c r="F336" s="68"/>
      <c r="G336" s="68"/>
    </row>
    <row r="377" spans="1:6" ht="15.75" x14ac:dyDescent="0.25">
      <c r="A377" s="1" t="s">
        <v>0</v>
      </c>
      <c r="B377" s="1"/>
      <c r="C377" s="2" t="s">
        <v>106</v>
      </c>
      <c r="D377" s="3"/>
      <c r="E377" s="3"/>
      <c r="F377" s="3"/>
    </row>
    <row r="378" spans="1:6" ht="15.75" x14ac:dyDescent="0.25">
      <c r="A378" s="1" t="s">
        <v>2</v>
      </c>
      <c r="B378" s="1"/>
      <c r="C378" s="4" t="s">
        <v>3</v>
      </c>
      <c r="D378" s="3"/>
      <c r="E378" s="3"/>
      <c r="F378" s="3"/>
    </row>
    <row r="379" spans="1:6" ht="15.75" x14ac:dyDescent="0.25">
      <c r="A379" s="1" t="s">
        <v>4</v>
      </c>
      <c r="B379" s="1"/>
      <c r="C379" s="3"/>
      <c r="D379" s="3" t="s">
        <v>3</v>
      </c>
      <c r="E379" s="3"/>
      <c r="F379" s="3"/>
    </row>
    <row r="380" spans="1:6" ht="46.5" customHeight="1" x14ac:dyDescent="0.25">
      <c r="A380" s="121" t="s">
        <v>5</v>
      </c>
      <c r="B380" s="121"/>
      <c r="C380" s="121"/>
      <c r="D380" s="121"/>
      <c r="E380" s="121"/>
      <c r="F380" s="121"/>
    </row>
    <row r="381" spans="1:6" ht="15.75" x14ac:dyDescent="0.25">
      <c r="A381" s="1"/>
      <c r="B381" s="5"/>
      <c r="C381" s="1"/>
      <c r="D381" s="1"/>
      <c r="E381" s="1"/>
      <c r="F381" s="1" t="s">
        <v>6</v>
      </c>
    </row>
    <row r="382" spans="1:6" ht="40.5" x14ac:dyDescent="0.25">
      <c r="A382" s="6" t="s">
        <v>7</v>
      </c>
      <c r="B382" s="6" t="s">
        <v>8</v>
      </c>
      <c r="C382" s="6" t="s">
        <v>9</v>
      </c>
      <c r="D382" s="74" t="s">
        <v>107</v>
      </c>
      <c r="E382" s="8" t="s">
        <v>86</v>
      </c>
      <c r="F382" s="7" t="s">
        <v>100</v>
      </c>
    </row>
    <row r="383" spans="1:6" x14ac:dyDescent="0.25">
      <c r="A383" s="9"/>
      <c r="B383" s="9" t="s">
        <v>13</v>
      </c>
      <c r="C383" s="10">
        <v>110</v>
      </c>
      <c r="D383" s="11">
        <v>96968.59</v>
      </c>
      <c r="E383" s="12">
        <f>E385</f>
        <v>40</v>
      </c>
      <c r="F383" s="13">
        <f>SUM(D383:E383)</f>
        <v>97008.59</v>
      </c>
    </row>
    <row r="384" spans="1:6" x14ac:dyDescent="0.25">
      <c r="A384" s="9"/>
      <c r="B384" s="14"/>
      <c r="C384" s="10"/>
      <c r="D384" s="15"/>
      <c r="E384" s="16"/>
      <c r="F384" s="17"/>
    </row>
    <row r="385" spans="1:6" x14ac:dyDescent="0.25">
      <c r="A385" s="9" t="s">
        <v>14</v>
      </c>
      <c r="B385" s="14" t="s">
        <v>108</v>
      </c>
      <c r="C385" s="10"/>
      <c r="D385" s="11">
        <v>480</v>
      </c>
      <c r="E385" s="12">
        <f>E386+E388</f>
        <v>40</v>
      </c>
      <c r="F385" s="13">
        <f>SUM(D385:E385)</f>
        <v>520</v>
      </c>
    </row>
    <row r="386" spans="1:6" x14ac:dyDescent="0.25">
      <c r="A386" s="21"/>
      <c r="B386" s="75" t="s">
        <v>19</v>
      </c>
      <c r="C386" s="76" t="s">
        <v>20</v>
      </c>
      <c r="D386" s="13">
        <v>25</v>
      </c>
      <c r="E386" s="77">
        <f>E387</f>
        <v>40</v>
      </c>
      <c r="F386" s="13">
        <f>D386+E386</f>
        <v>65</v>
      </c>
    </row>
    <row r="387" spans="1:6" x14ac:dyDescent="0.25">
      <c r="A387" s="26"/>
      <c r="B387" s="78" t="s">
        <v>21</v>
      </c>
      <c r="C387" s="79" t="s">
        <v>22</v>
      </c>
      <c r="D387" s="80">
        <v>20</v>
      </c>
      <c r="E387" s="81">
        <v>40</v>
      </c>
      <c r="F387" s="80">
        <f>SUM(D387:E387)</f>
        <v>60</v>
      </c>
    </row>
    <row r="388" spans="1:6" x14ac:dyDescent="0.25">
      <c r="A388" s="82"/>
      <c r="B388" s="75"/>
      <c r="C388" s="76"/>
      <c r="D388" s="83"/>
      <c r="E388" s="83"/>
      <c r="F388" s="83"/>
    </row>
    <row r="389" spans="1:6" x14ac:dyDescent="0.25">
      <c r="A389" s="84"/>
      <c r="B389" s="85"/>
      <c r="C389" s="86"/>
      <c r="D389" s="87"/>
      <c r="E389" s="87"/>
      <c r="F389" s="88"/>
    </row>
    <row r="390" spans="1:6" x14ac:dyDescent="0.25">
      <c r="A390" s="61"/>
      <c r="B390" s="89"/>
      <c r="C390" s="61"/>
      <c r="D390" s="90"/>
      <c r="E390" s="90"/>
      <c r="F390" s="91"/>
    </row>
    <row r="391" spans="1:6" ht="40.5" x14ac:dyDescent="0.25">
      <c r="A391" s="38"/>
      <c r="B391" s="39" t="s">
        <v>23</v>
      </c>
      <c r="C391" s="40" t="s">
        <v>9</v>
      </c>
      <c r="D391" s="74" t="s">
        <v>107</v>
      </c>
      <c r="E391" s="8" t="s">
        <v>86</v>
      </c>
      <c r="F391" s="7" t="s">
        <v>100</v>
      </c>
    </row>
    <row r="392" spans="1:6" ht="27" x14ac:dyDescent="0.25">
      <c r="A392" s="38"/>
      <c r="B392" s="39" t="s">
        <v>24</v>
      </c>
      <c r="C392" s="41">
        <v>5010</v>
      </c>
      <c r="D392" s="42">
        <v>97105.94</v>
      </c>
      <c r="E392" s="43">
        <f>E397</f>
        <v>40</v>
      </c>
      <c r="F392" s="42">
        <f>SUM(D392:E392)</f>
        <v>97145.94</v>
      </c>
    </row>
    <row r="393" spans="1:6" x14ac:dyDescent="0.25">
      <c r="A393" s="38"/>
      <c r="B393" s="39" t="s">
        <v>25</v>
      </c>
      <c r="C393" s="41">
        <v>9910</v>
      </c>
      <c r="D393" s="42">
        <v>-137.35</v>
      </c>
      <c r="E393" s="42"/>
      <c r="F393" s="42">
        <f t="shared" ref="F393" si="19">SUM(D393:E393)</f>
        <v>-137.35</v>
      </c>
    </row>
    <row r="394" spans="1:6" x14ac:dyDescent="0.25">
      <c r="A394" s="38"/>
      <c r="B394" s="39" t="s">
        <v>26</v>
      </c>
      <c r="C394" s="41"/>
      <c r="D394" s="42">
        <f>D392+D393</f>
        <v>96968.59</v>
      </c>
      <c r="E394" s="43"/>
      <c r="F394" s="42">
        <f>SUM(F392:F393)</f>
        <v>97008.59</v>
      </c>
    </row>
    <row r="395" spans="1:6" x14ac:dyDescent="0.25">
      <c r="A395" s="38"/>
      <c r="B395" s="39"/>
      <c r="C395" s="46"/>
      <c r="D395" s="57"/>
      <c r="E395" s="47"/>
      <c r="F395" s="57"/>
    </row>
    <row r="396" spans="1:6" x14ac:dyDescent="0.25">
      <c r="A396" s="38"/>
      <c r="B396" s="39"/>
      <c r="C396" s="46"/>
      <c r="D396" s="57"/>
      <c r="E396" s="47"/>
      <c r="F396" s="57"/>
    </row>
    <row r="397" spans="1:6" x14ac:dyDescent="0.25">
      <c r="A397" s="65" t="s">
        <v>109</v>
      </c>
      <c r="B397" s="39" t="s">
        <v>47</v>
      </c>
      <c r="C397" s="46" t="s">
        <v>50</v>
      </c>
      <c r="D397" s="47">
        <v>480</v>
      </c>
      <c r="E397" s="47">
        <f>E398</f>
        <v>40</v>
      </c>
      <c r="F397" s="47">
        <f>D397+E397</f>
        <v>520</v>
      </c>
    </row>
    <row r="398" spans="1:6" x14ac:dyDescent="0.25">
      <c r="A398" s="53"/>
      <c r="B398" s="49" t="s">
        <v>51</v>
      </c>
      <c r="C398" s="50" t="s">
        <v>52</v>
      </c>
      <c r="D398" s="51">
        <v>480</v>
      </c>
      <c r="E398" s="51">
        <f>E399</f>
        <v>40</v>
      </c>
      <c r="F398" s="51">
        <f>SUM(D398:E398)</f>
        <v>520</v>
      </c>
    </row>
    <row r="399" spans="1:6" x14ac:dyDescent="0.25">
      <c r="A399" s="53"/>
      <c r="B399" s="49" t="s">
        <v>92</v>
      </c>
      <c r="C399" s="50" t="s">
        <v>32</v>
      </c>
      <c r="D399" s="51">
        <v>352</v>
      </c>
      <c r="E399" s="51">
        <f>E400</f>
        <v>40</v>
      </c>
      <c r="F399" s="92">
        <f>F400</f>
        <v>299.3</v>
      </c>
    </row>
    <row r="400" spans="1:6" x14ac:dyDescent="0.25">
      <c r="A400" s="53"/>
      <c r="B400" s="49" t="s">
        <v>39</v>
      </c>
      <c r="C400" s="50" t="s">
        <v>110</v>
      </c>
      <c r="D400" s="92">
        <f>D401</f>
        <v>259.3</v>
      </c>
      <c r="E400" s="51">
        <f t="shared" ref="E400:F400" si="20">E401</f>
        <v>40</v>
      </c>
      <c r="F400" s="92">
        <f t="shared" si="20"/>
        <v>299.3</v>
      </c>
    </row>
    <row r="401" spans="1:7" x14ac:dyDescent="0.25">
      <c r="A401" s="38"/>
      <c r="B401" s="44" t="s">
        <v>97</v>
      </c>
      <c r="C401" s="54" t="s">
        <v>111</v>
      </c>
      <c r="D401" s="73">
        <v>259.3</v>
      </c>
      <c r="E401" s="55">
        <v>40</v>
      </c>
      <c r="F401" s="73">
        <f>SUM(D401:E401)</f>
        <v>299.3</v>
      </c>
    </row>
    <row r="402" spans="1:7" x14ac:dyDescent="0.25">
      <c r="A402" s="38"/>
      <c r="B402" s="39"/>
      <c r="C402" s="46"/>
      <c r="D402" s="57"/>
      <c r="E402" s="47"/>
      <c r="F402" s="57"/>
    </row>
    <row r="403" spans="1:7" x14ac:dyDescent="0.25">
      <c r="A403" s="93"/>
      <c r="B403" s="94"/>
      <c r="C403" s="95"/>
      <c r="D403" s="96"/>
      <c r="E403" s="96"/>
      <c r="F403" s="96"/>
    </row>
    <row r="404" spans="1:7" x14ac:dyDescent="0.25">
      <c r="A404" s="68"/>
      <c r="B404" s="69" t="s">
        <v>64</v>
      </c>
      <c r="C404" s="68"/>
      <c r="D404" s="68"/>
      <c r="E404" s="68" t="s">
        <v>65</v>
      </c>
      <c r="F404" s="68"/>
      <c r="G404" s="68"/>
    </row>
    <row r="405" spans="1:7" x14ac:dyDescent="0.25">
      <c r="A405" s="68"/>
      <c r="B405" s="69" t="s">
        <v>98</v>
      </c>
      <c r="C405" s="68"/>
      <c r="D405" s="68"/>
      <c r="E405" s="68" t="s">
        <v>67</v>
      </c>
      <c r="F405" s="68"/>
      <c r="G405" s="68"/>
    </row>
    <row r="406" spans="1:7" x14ac:dyDescent="0.25">
      <c r="A406" s="68"/>
      <c r="B406" s="69"/>
      <c r="C406" s="68"/>
      <c r="D406" s="68"/>
      <c r="E406" s="68" t="s">
        <v>68</v>
      </c>
      <c r="F406" s="68"/>
      <c r="G406" s="68"/>
    </row>
    <row r="443" spans="1:6" ht="15.75" x14ac:dyDescent="0.25">
      <c r="A443" s="1" t="s">
        <v>0</v>
      </c>
      <c r="B443" s="1"/>
      <c r="C443" s="2" t="s">
        <v>112</v>
      </c>
      <c r="D443" s="3"/>
      <c r="E443" s="3"/>
      <c r="F443" s="3"/>
    </row>
    <row r="444" spans="1:6" ht="15.75" x14ac:dyDescent="0.25">
      <c r="A444" s="1" t="s">
        <v>2</v>
      </c>
      <c r="B444" s="1"/>
      <c r="C444" s="4" t="s">
        <v>3</v>
      </c>
      <c r="D444" s="3"/>
      <c r="E444" s="3"/>
      <c r="F444" s="3"/>
    </row>
    <row r="445" spans="1:6" ht="15.75" x14ac:dyDescent="0.25">
      <c r="A445" s="1" t="s">
        <v>4</v>
      </c>
      <c r="B445" s="1"/>
      <c r="C445" s="3"/>
      <c r="D445" s="3" t="s">
        <v>3</v>
      </c>
      <c r="E445" s="3"/>
      <c r="F445" s="3"/>
    </row>
    <row r="446" spans="1:6" ht="45" customHeight="1" x14ac:dyDescent="0.25">
      <c r="A446" s="121" t="s">
        <v>5</v>
      </c>
      <c r="B446" s="121"/>
      <c r="C446" s="121"/>
      <c r="D446" s="121"/>
      <c r="E446" s="121"/>
      <c r="F446" s="121"/>
    </row>
    <row r="447" spans="1:6" ht="15.75" x14ac:dyDescent="0.25">
      <c r="A447" s="1"/>
      <c r="B447" s="5"/>
      <c r="C447" s="1"/>
      <c r="D447" s="1"/>
      <c r="E447" s="1"/>
      <c r="F447" s="1" t="s">
        <v>6</v>
      </c>
    </row>
    <row r="448" spans="1:6" ht="40.5" x14ac:dyDescent="0.25">
      <c r="A448" s="6" t="s">
        <v>7</v>
      </c>
      <c r="B448" s="6" t="s">
        <v>8</v>
      </c>
      <c r="C448" s="6" t="s">
        <v>9</v>
      </c>
      <c r="D448" s="97" t="s">
        <v>113</v>
      </c>
      <c r="E448" s="97" t="s">
        <v>114</v>
      </c>
      <c r="F448" s="7" t="s">
        <v>115</v>
      </c>
    </row>
    <row r="449" spans="1:6" x14ac:dyDescent="0.25">
      <c r="A449" s="9"/>
      <c r="B449" s="9" t="s">
        <v>13</v>
      </c>
      <c r="C449" s="10">
        <v>110</v>
      </c>
      <c r="D449" s="11">
        <v>96948.59</v>
      </c>
      <c r="E449" s="12">
        <f>E451</f>
        <v>20</v>
      </c>
      <c r="F449" s="13">
        <f>SUM(D449:E449)</f>
        <v>96968.59</v>
      </c>
    </row>
    <row r="450" spans="1:6" x14ac:dyDescent="0.25">
      <c r="A450" s="9"/>
      <c r="B450" s="14"/>
      <c r="C450" s="10"/>
      <c r="D450" s="15"/>
      <c r="E450" s="16"/>
      <c r="F450" s="17"/>
    </row>
    <row r="451" spans="1:6" x14ac:dyDescent="0.25">
      <c r="A451" s="9" t="s">
        <v>14</v>
      </c>
      <c r="B451" s="14" t="s">
        <v>108</v>
      </c>
      <c r="C451" s="10"/>
      <c r="D451" s="11">
        <v>460</v>
      </c>
      <c r="E451" s="12">
        <f>E452+E454</f>
        <v>20</v>
      </c>
      <c r="F451" s="13">
        <f>SUM(D451:E451)</f>
        <v>480</v>
      </c>
    </row>
    <row r="452" spans="1:6" x14ac:dyDescent="0.25">
      <c r="A452" s="21"/>
      <c r="B452" s="22" t="s">
        <v>116</v>
      </c>
      <c r="C452" s="98" t="s">
        <v>102</v>
      </c>
      <c r="D452" s="13">
        <v>25</v>
      </c>
      <c r="E452" s="77">
        <f>E453</f>
        <v>10</v>
      </c>
      <c r="F452" s="13">
        <f>D452+E452</f>
        <v>35</v>
      </c>
    </row>
    <row r="453" spans="1:6" x14ac:dyDescent="0.25">
      <c r="A453" s="26"/>
      <c r="B453" s="27" t="s">
        <v>116</v>
      </c>
      <c r="C453" s="99" t="s">
        <v>49</v>
      </c>
      <c r="D453" s="80">
        <v>25</v>
      </c>
      <c r="E453" s="81">
        <v>10</v>
      </c>
      <c r="F453" s="80">
        <f>SUM(D453:E453)</f>
        <v>35</v>
      </c>
    </row>
    <row r="454" spans="1:6" x14ac:dyDescent="0.25">
      <c r="A454" s="82"/>
      <c r="B454" s="75" t="s">
        <v>19</v>
      </c>
      <c r="C454" s="76" t="s">
        <v>20</v>
      </c>
      <c r="D454" s="83">
        <f>D455</f>
        <v>10</v>
      </c>
      <c r="E454" s="83">
        <f t="shared" ref="E454:F454" si="21">E455</f>
        <v>10</v>
      </c>
      <c r="F454" s="83">
        <f t="shared" si="21"/>
        <v>20</v>
      </c>
    </row>
    <row r="455" spans="1:6" x14ac:dyDescent="0.25">
      <c r="A455" s="84"/>
      <c r="B455" s="78" t="s">
        <v>21</v>
      </c>
      <c r="C455" s="79" t="s">
        <v>22</v>
      </c>
      <c r="D455" s="100">
        <v>10</v>
      </c>
      <c r="E455" s="100">
        <v>10</v>
      </c>
      <c r="F455" s="30">
        <f>SUM(D455:E455)</f>
        <v>20</v>
      </c>
    </row>
    <row r="456" spans="1:6" x14ac:dyDescent="0.25">
      <c r="A456" s="84"/>
      <c r="B456" s="85"/>
      <c r="C456" s="79"/>
      <c r="D456" s="100"/>
      <c r="E456" s="100"/>
      <c r="F456" s="30"/>
    </row>
    <row r="457" spans="1:6" x14ac:dyDescent="0.25">
      <c r="A457" s="84"/>
      <c r="B457" s="85"/>
      <c r="C457" s="86"/>
      <c r="D457" s="87"/>
      <c r="E457" s="87"/>
      <c r="F457" s="88"/>
    </row>
    <row r="458" spans="1:6" x14ac:dyDescent="0.25">
      <c r="A458" s="61"/>
      <c r="B458" s="89"/>
      <c r="C458" s="61"/>
      <c r="D458" s="90"/>
      <c r="E458" s="90"/>
      <c r="F458" s="91"/>
    </row>
    <row r="459" spans="1:6" ht="40.5" x14ac:dyDescent="0.25">
      <c r="A459" s="38"/>
      <c r="B459" s="39" t="s">
        <v>23</v>
      </c>
      <c r="C459" s="40" t="s">
        <v>9</v>
      </c>
      <c r="D459" s="97" t="s">
        <v>113</v>
      </c>
      <c r="E459" s="97" t="s">
        <v>114</v>
      </c>
      <c r="F459" s="7" t="s">
        <v>115</v>
      </c>
    </row>
    <row r="460" spans="1:6" ht="27" x14ac:dyDescent="0.25">
      <c r="A460" s="38"/>
      <c r="B460" s="39" t="s">
        <v>24</v>
      </c>
      <c r="C460" s="41">
        <v>5010</v>
      </c>
      <c r="D460" s="42">
        <v>97085.94</v>
      </c>
      <c r="E460" s="43">
        <f>E469</f>
        <v>20</v>
      </c>
      <c r="F460" s="42">
        <f>SUM(D460:E460)</f>
        <v>97105.94</v>
      </c>
    </row>
    <row r="461" spans="1:6" x14ac:dyDescent="0.25">
      <c r="A461" s="38"/>
      <c r="B461" s="39" t="s">
        <v>25</v>
      </c>
      <c r="C461" s="41">
        <v>9910</v>
      </c>
      <c r="D461" s="42">
        <v>-137.35</v>
      </c>
      <c r="E461" s="42"/>
      <c r="F461" s="42">
        <f t="shared" ref="F461" si="22">SUM(D461:E461)</f>
        <v>-137.35</v>
      </c>
    </row>
    <row r="462" spans="1:6" x14ac:dyDescent="0.25">
      <c r="A462" s="38"/>
      <c r="B462" s="39" t="s">
        <v>26</v>
      </c>
      <c r="C462" s="41"/>
      <c r="D462" s="42">
        <f>D460+D461</f>
        <v>96948.59</v>
      </c>
      <c r="E462" s="43"/>
      <c r="F462" s="42">
        <f>SUM(F460:F461)</f>
        <v>96968.59</v>
      </c>
    </row>
    <row r="463" spans="1:6" x14ac:dyDescent="0.25">
      <c r="A463" s="38"/>
      <c r="B463" s="39"/>
      <c r="C463" s="46"/>
      <c r="D463" s="57"/>
      <c r="E463" s="47"/>
      <c r="F463" s="57"/>
    </row>
    <row r="464" spans="1:6" x14ac:dyDescent="0.25">
      <c r="A464" s="38"/>
      <c r="B464" s="14" t="s">
        <v>15</v>
      </c>
      <c r="C464" s="18">
        <v>66100601</v>
      </c>
      <c r="D464" s="19">
        <v>96023.79</v>
      </c>
      <c r="E464" s="19">
        <f>E465</f>
        <v>0</v>
      </c>
      <c r="F464" s="19">
        <f>SUM(D464:E464)</f>
        <v>96023.79</v>
      </c>
    </row>
    <row r="465" spans="1:7" x14ac:dyDescent="0.25">
      <c r="A465" s="38"/>
      <c r="B465" s="21" t="s">
        <v>117</v>
      </c>
      <c r="C465" s="101" t="s">
        <v>118</v>
      </c>
      <c r="D465" s="102">
        <v>1078.0899999999999</v>
      </c>
      <c r="E465" s="102">
        <f>E466+E467</f>
        <v>0</v>
      </c>
      <c r="F465" s="102">
        <f>SUM(D465:E465)</f>
        <v>1078.0899999999999</v>
      </c>
    </row>
    <row r="466" spans="1:7" x14ac:dyDescent="0.25">
      <c r="A466" s="38"/>
      <c r="B466" s="26" t="s">
        <v>82</v>
      </c>
      <c r="C466" s="103">
        <v>710102</v>
      </c>
      <c r="D466" s="104">
        <v>978.09</v>
      </c>
      <c r="E466" s="104">
        <v>-31</v>
      </c>
      <c r="F466" s="104">
        <f>SUM(D466:E466)</f>
        <v>947.09</v>
      </c>
    </row>
    <row r="467" spans="1:7" x14ac:dyDescent="0.25">
      <c r="A467" s="38"/>
      <c r="B467" s="44" t="s">
        <v>83</v>
      </c>
      <c r="C467" s="54">
        <v>710130</v>
      </c>
      <c r="D467" s="55">
        <v>0</v>
      </c>
      <c r="E467" s="105">
        <v>31</v>
      </c>
      <c r="F467" s="105">
        <f>SUM(D467:E467)</f>
        <v>31</v>
      </c>
    </row>
    <row r="468" spans="1:7" x14ac:dyDescent="0.25">
      <c r="A468" s="38"/>
      <c r="B468" s="39"/>
      <c r="C468" s="46"/>
      <c r="D468" s="57"/>
      <c r="E468" s="47"/>
      <c r="F468" s="57"/>
    </row>
    <row r="469" spans="1:7" x14ac:dyDescent="0.25">
      <c r="A469" s="65" t="s">
        <v>109</v>
      </c>
      <c r="B469" s="39" t="s">
        <v>47</v>
      </c>
      <c r="C469" s="46" t="s">
        <v>50</v>
      </c>
      <c r="D469" s="47">
        <v>460</v>
      </c>
      <c r="E469" s="47">
        <f>E470</f>
        <v>20</v>
      </c>
      <c r="F469" s="47">
        <f>D469+E469</f>
        <v>480</v>
      </c>
    </row>
    <row r="470" spans="1:7" x14ac:dyDescent="0.25">
      <c r="A470" s="53"/>
      <c r="B470" s="49" t="s">
        <v>51</v>
      </c>
      <c r="C470" s="50" t="s">
        <v>52</v>
      </c>
      <c r="D470" s="92">
        <v>164.05</v>
      </c>
      <c r="E470" s="51">
        <f>E471</f>
        <v>20</v>
      </c>
      <c r="F470" s="92">
        <f>SUM(D470:E470)</f>
        <v>184.05</v>
      </c>
    </row>
    <row r="471" spans="1:7" x14ac:dyDescent="0.25">
      <c r="A471" s="53"/>
      <c r="B471" s="49" t="s">
        <v>92</v>
      </c>
      <c r="C471" s="50" t="s">
        <v>32</v>
      </c>
      <c r="D471" s="92">
        <f>D474</f>
        <v>232.3</v>
      </c>
      <c r="E471" s="51">
        <f>E472+E474</f>
        <v>20</v>
      </c>
      <c r="F471" s="92">
        <f>F474</f>
        <v>259.3</v>
      </c>
    </row>
    <row r="472" spans="1:7" x14ac:dyDescent="0.25">
      <c r="A472" s="53"/>
      <c r="B472" s="49" t="s">
        <v>96</v>
      </c>
      <c r="C472" s="50">
        <v>20.059999999999999</v>
      </c>
      <c r="D472" s="51">
        <f>D473</f>
        <v>54</v>
      </c>
      <c r="E472" s="51">
        <f>E473</f>
        <v>-7</v>
      </c>
      <c r="F472" s="51">
        <f>SUM(D472:E472)</f>
        <v>47</v>
      </c>
    </row>
    <row r="473" spans="1:7" x14ac:dyDescent="0.25">
      <c r="A473" s="38"/>
      <c r="B473" s="44" t="s">
        <v>119</v>
      </c>
      <c r="C473" s="54" t="s">
        <v>120</v>
      </c>
      <c r="D473" s="55">
        <v>54</v>
      </c>
      <c r="E473" s="55">
        <v>-7</v>
      </c>
      <c r="F473" s="55">
        <f>SUM(D473:E473)</f>
        <v>47</v>
      </c>
    </row>
    <row r="474" spans="1:7" x14ac:dyDescent="0.25">
      <c r="A474" s="53"/>
      <c r="B474" s="49" t="s">
        <v>39</v>
      </c>
      <c r="C474" s="50" t="s">
        <v>110</v>
      </c>
      <c r="D474" s="92">
        <f>D475</f>
        <v>232.3</v>
      </c>
      <c r="E474" s="51">
        <f t="shared" ref="E474:F474" si="23">E475</f>
        <v>27</v>
      </c>
      <c r="F474" s="92">
        <f t="shared" si="23"/>
        <v>259.3</v>
      </c>
    </row>
    <row r="475" spans="1:7" x14ac:dyDescent="0.25">
      <c r="A475" s="38"/>
      <c r="B475" s="44" t="s">
        <v>97</v>
      </c>
      <c r="C475" s="54" t="s">
        <v>111</v>
      </c>
      <c r="D475" s="73">
        <v>232.3</v>
      </c>
      <c r="E475" s="55">
        <v>27</v>
      </c>
      <c r="F475" s="73">
        <f>SUM(D475:E475)</f>
        <v>259.3</v>
      </c>
    </row>
    <row r="476" spans="1:7" x14ac:dyDescent="0.25">
      <c r="A476" s="38"/>
      <c r="B476" s="39"/>
      <c r="C476" s="46"/>
      <c r="D476" s="57"/>
      <c r="E476" s="47"/>
      <c r="F476" s="57"/>
    </row>
    <row r="477" spans="1:7" x14ac:dyDescent="0.25">
      <c r="A477" s="93"/>
      <c r="B477" s="94"/>
      <c r="C477" s="95"/>
      <c r="D477" s="96"/>
      <c r="E477" s="96"/>
      <c r="F477" s="96"/>
    </row>
    <row r="478" spans="1:7" x14ac:dyDescent="0.25">
      <c r="A478" s="68"/>
      <c r="B478" s="69" t="s">
        <v>64</v>
      </c>
      <c r="C478" s="68"/>
      <c r="D478" s="68"/>
      <c r="E478" s="68" t="s">
        <v>65</v>
      </c>
      <c r="F478" s="68"/>
      <c r="G478" s="68"/>
    </row>
    <row r="479" spans="1:7" x14ac:dyDescent="0.25">
      <c r="A479" s="68"/>
      <c r="B479" s="69" t="s">
        <v>121</v>
      </c>
      <c r="C479" s="68"/>
      <c r="D479" s="68"/>
      <c r="E479" s="68" t="s">
        <v>67</v>
      </c>
      <c r="F479" s="68"/>
      <c r="G479" s="68"/>
    </row>
    <row r="480" spans="1:7" x14ac:dyDescent="0.25">
      <c r="A480" s="68"/>
      <c r="B480" s="69"/>
      <c r="C480" s="68"/>
      <c r="D480" s="68"/>
      <c r="E480" s="68" t="s">
        <v>68</v>
      </c>
      <c r="F480" s="68"/>
    </row>
    <row r="515" spans="1:6" ht="15.75" x14ac:dyDescent="0.25">
      <c r="A515" s="1" t="s">
        <v>0</v>
      </c>
      <c r="B515" s="1"/>
      <c r="C515" s="2" t="s">
        <v>122</v>
      </c>
      <c r="D515" s="3"/>
      <c r="E515" s="3"/>
      <c r="F515" s="3"/>
    </row>
    <row r="516" spans="1:6" ht="15.75" x14ac:dyDescent="0.25">
      <c r="A516" s="1" t="s">
        <v>2</v>
      </c>
      <c r="B516" s="1"/>
      <c r="C516" s="4" t="s">
        <v>3</v>
      </c>
      <c r="D516" s="3"/>
      <c r="E516" s="3"/>
      <c r="F516" s="3"/>
    </row>
    <row r="517" spans="1:6" ht="15.75" x14ac:dyDescent="0.25">
      <c r="A517" s="1" t="s">
        <v>4</v>
      </c>
      <c r="B517" s="1"/>
      <c r="C517" s="3"/>
      <c r="D517" s="3" t="s">
        <v>3</v>
      </c>
      <c r="E517" s="3"/>
      <c r="F517" s="3"/>
    </row>
    <row r="518" spans="1:6" ht="33.75" customHeight="1" x14ac:dyDescent="0.25">
      <c r="A518" s="121" t="s">
        <v>5</v>
      </c>
      <c r="B518" s="121"/>
      <c r="C518" s="121"/>
      <c r="D518" s="121"/>
      <c r="E518" s="121"/>
      <c r="F518" s="121"/>
    </row>
    <row r="519" spans="1:6" ht="15.75" x14ac:dyDescent="0.25">
      <c r="A519" s="1"/>
      <c r="B519" s="5"/>
      <c r="C519" s="1"/>
      <c r="D519" s="1"/>
      <c r="E519" s="1"/>
      <c r="F519" s="1" t="s">
        <v>6</v>
      </c>
    </row>
    <row r="520" spans="1:6" ht="40.5" x14ac:dyDescent="0.25">
      <c r="A520" s="6" t="s">
        <v>7</v>
      </c>
      <c r="B520" s="6" t="s">
        <v>8</v>
      </c>
      <c r="C520" s="6" t="s">
        <v>9</v>
      </c>
      <c r="D520" s="97" t="s">
        <v>123</v>
      </c>
      <c r="E520" s="97" t="s">
        <v>114</v>
      </c>
      <c r="F520" s="97" t="s">
        <v>124</v>
      </c>
    </row>
    <row r="521" spans="1:6" x14ac:dyDescent="0.25">
      <c r="A521" s="9"/>
      <c r="B521" s="9" t="s">
        <v>13</v>
      </c>
      <c r="C521" s="10">
        <v>110</v>
      </c>
      <c r="D521" s="11">
        <v>96807.08</v>
      </c>
      <c r="E521" s="12">
        <f>E523+E527</f>
        <v>141.51</v>
      </c>
      <c r="F521" s="13">
        <f>SUM(D521:E521)</f>
        <v>96948.59</v>
      </c>
    </row>
    <row r="522" spans="1:6" x14ac:dyDescent="0.25">
      <c r="A522" s="9"/>
      <c r="B522" s="9"/>
      <c r="C522" s="10"/>
      <c r="D522" s="15"/>
      <c r="E522" s="16"/>
      <c r="F522" s="17"/>
    </row>
    <row r="523" spans="1:6" x14ac:dyDescent="0.25">
      <c r="A523" s="9" t="s">
        <v>14</v>
      </c>
      <c r="B523" s="9" t="s">
        <v>125</v>
      </c>
      <c r="C523" s="106"/>
      <c r="D523" s="107">
        <v>140</v>
      </c>
      <c r="E523" s="108">
        <f>E524</f>
        <v>2.62</v>
      </c>
      <c r="F523" s="109">
        <f>SUM(D523:E523)</f>
        <v>142.62</v>
      </c>
    </row>
    <row r="524" spans="1:6" x14ac:dyDescent="0.25">
      <c r="A524" s="82"/>
      <c r="B524" s="110" t="s">
        <v>19</v>
      </c>
      <c r="C524" s="111">
        <v>3710</v>
      </c>
      <c r="D524" s="112">
        <f>D525</f>
        <v>0</v>
      </c>
      <c r="E524" s="112">
        <f t="shared" ref="E524:F524" si="24">E525</f>
        <v>2.62</v>
      </c>
      <c r="F524" s="112">
        <f t="shared" si="24"/>
        <v>2.62</v>
      </c>
    </row>
    <row r="525" spans="1:6" x14ac:dyDescent="0.25">
      <c r="A525" s="84"/>
      <c r="B525" s="85" t="s">
        <v>21</v>
      </c>
      <c r="C525" s="86">
        <v>371001</v>
      </c>
      <c r="D525" s="87">
        <v>0</v>
      </c>
      <c r="E525" s="87">
        <v>2.62</v>
      </c>
      <c r="F525" s="88">
        <f>SUM(D525:E525)</f>
        <v>2.62</v>
      </c>
    </row>
    <row r="526" spans="1:6" x14ac:dyDescent="0.25">
      <c r="A526" s="84"/>
      <c r="B526" s="85"/>
      <c r="C526" s="86"/>
      <c r="D526" s="87"/>
      <c r="E526" s="87"/>
      <c r="F526" s="88"/>
    </row>
    <row r="527" spans="1:6" s="117" customFormat="1" x14ac:dyDescent="0.25">
      <c r="A527" s="113" t="s">
        <v>76</v>
      </c>
      <c r="B527" s="6" t="s">
        <v>15</v>
      </c>
      <c r="C527" s="114"/>
      <c r="D527" s="115">
        <v>95884.9</v>
      </c>
      <c r="E527" s="115">
        <f>E528+E529+E530+E531</f>
        <v>138.88999999999999</v>
      </c>
      <c r="F527" s="116">
        <f>SUM(D527:E527)</f>
        <v>96023.79</v>
      </c>
    </row>
    <row r="528" spans="1:6" ht="25.5" x14ac:dyDescent="0.25">
      <c r="A528" s="84"/>
      <c r="B528" s="85" t="s">
        <v>126</v>
      </c>
      <c r="C528" s="86">
        <v>331021</v>
      </c>
      <c r="D528" s="87">
        <v>35400.5</v>
      </c>
      <c r="E528" s="87">
        <v>75</v>
      </c>
      <c r="F528" s="88">
        <f>SUM(D528:E528)</f>
        <v>35475.5</v>
      </c>
    </row>
    <row r="529" spans="1:10" x14ac:dyDescent="0.25">
      <c r="A529" s="84"/>
      <c r="B529" s="85" t="s">
        <v>21</v>
      </c>
      <c r="C529" s="86">
        <v>371001</v>
      </c>
      <c r="D529" s="87">
        <v>10</v>
      </c>
      <c r="E529" s="87">
        <v>6.8</v>
      </c>
      <c r="F529" s="88">
        <f>SUM(D529:E529)</f>
        <v>16.8</v>
      </c>
    </row>
    <row r="530" spans="1:10" ht="63.75" x14ac:dyDescent="0.25">
      <c r="A530" s="84"/>
      <c r="B530" s="85" t="s">
        <v>127</v>
      </c>
      <c r="C530" s="86">
        <v>421070</v>
      </c>
      <c r="D530" s="87">
        <v>0</v>
      </c>
      <c r="E530" s="87">
        <v>16.309999999999999</v>
      </c>
      <c r="F530" s="88">
        <f>SUM(D530:E530)</f>
        <v>16.309999999999999</v>
      </c>
    </row>
    <row r="531" spans="1:10" ht="36" customHeight="1" x14ac:dyDescent="0.25">
      <c r="A531" s="84"/>
      <c r="B531" s="85" t="s">
        <v>128</v>
      </c>
      <c r="C531" s="86">
        <v>461004</v>
      </c>
      <c r="D531" s="87">
        <v>0</v>
      </c>
      <c r="E531" s="87">
        <v>40.78</v>
      </c>
      <c r="F531" s="88">
        <f>SUM(D531:E531)</f>
        <v>40.78</v>
      </c>
    </row>
    <row r="532" spans="1:10" x14ac:dyDescent="0.25">
      <c r="A532" s="84"/>
      <c r="B532" s="85"/>
      <c r="C532" s="86"/>
      <c r="D532" s="87"/>
      <c r="E532" s="87"/>
      <c r="F532" s="88"/>
    </row>
    <row r="533" spans="1:10" x14ac:dyDescent="0.25">
      <c r="A533" s="61"/>
      <c r="B533" s="89"/>
      <c r="C533" s="61"/>
      <c r="D533" s="90"/>
      <c r="E533" s="90"/>
      <c r="F533" s="91"/>
      <c r="J533" t="s">
        <v>3</v>
      </c>
    </row>
    <row r="534" spans="1:10" ht="40.5" x14ac:dyDescent="0.25">
      <c r="A534" s="38"/>
      <c r="B534" s="39" t="s">
        <v>23</v>
      </c>
      <c r="C534" s="40" t="s">
        <v>9</v>
      </c>
      <c r="D534" s="97" t="s">
        <v>123</v>
      </c>
      <c r="E534" s="97" t="s">
        <v>114</v>
      </c>
      <c r="F534" s="97" t="s">
        <v>124</v>
      </c>
    </row>
    <row r="535" spans="1:10" ht="27" x14ac:dyDescent="0.25">
      <c r="A535" s="38"/>
      <c r="B535" s="39" t="s">
        <v>24</v>
      </c>
      <c r="C535" s="41">
        <v>5010</v>
      </c>
      <c r="D535" s="42">
        <v>96944.43</v>
      </c>
      <c r="E535" s="43">
        <f>E539+E545</f>
        <v>141.51</v>
      </c>
      <c r="F535" s="42">
        <f>SUM(D535:E535)</f>
        <v>97085.939999999988</v>
      </c>
    </row>
    <row r="536" spans="1:10" x14ac:dyDescent="0.25">
      <c r="A536" s="38"/>
      <c r="B536" s="39" t="s">
        <v>25</v>
      </c>
      <c r="C536" s="41">
        <v>9910</v>
      </c>
      <c r="D536" s="42">
        <v>-137.35</v>
      </c>
      <c r="E536" s="42"/>
      <c r="F536" s="42">
        <f t="shared" ref="F536" si="25">SUM(D536:E536)</f>
        <v>-137.35</v>
      </c>
    </row>
    <row r="537" spans="1:10" x14ac:dyDescent="0.25">
      <c r="A537" s="38"/>
      <c r="B537" s="39" t="s">
        <v>26</v>
      </c>
      <c r="C537" s="41"/>
      <c r="D537" s="42">
        <f>D535+D536</f>
        <v>96807.079999999987</v>
      </c>
      <c r="E537" s="43"/>
      <c r="F537" s="42">
        <f>SUM(F535:F536)</f>
        <v>96948.589999999982</v>
      </c>
    </row>
    <row r="538" spans="1:10" x14ac:dyDescent="0.25">
      <c r="A538" s="38"/>
      <c r="B538" s="39"/>
      <c r="C538" s="46"/>
      <c r="D538" s="57"/>
      <c r="E538" s="47"/>
      <c r="F538" s="57"/>
    </row>
    <row r="539" spans="1:10" x14ac:dyDescent="0.25">
      <c r="A539" s="65" t="s">
        <v>109</v>
      </c>
      <c r="B539" s="39" t="s">
        <v>129</v>
      </c>
      <c r="C539" s="46" t="s">
        <v>130</v>
      </c>
      <c r="D539" s="57">
        <v>374.05</v>
      </c>
      <c r="E539" s="47">
        <f>E540</f>
        <v>2.62</v>
      </c>
      <c r="F539" s="47">
        <f>D539+E539</f>
        <v>376.67</v>
      </c>
    </row>
    <row r="540" spans="1:10" x14ac:dyDescent="0.25">
      <c r="A540" s="53"/>
      <c r="B540" s="49" t="s">
        <v>131</v>
      </c>
      <c r="C540" s="50" t="s">
        <v>132</v>
      </c>
      <c r="D540" s="92">
        <v>164.05</v>
      </c>
      <c r="E540" s="51">
        <f>E541</f>
        <v>2.62</v>
      </c>
      <c r="F540" s="92">
        <f>SUM(D540:E540)</f>
        <v>166.67000000000002</v>
      </c>
    </row>
    <row r="541" spans="1:10" x14ac:dyDescent="0.25">
      <c r="A541" s="53"/>
      <c r="B541" s="49" t="s">
        <v>92</v>
      </c>
      <c r="C541" s="50" t="s">
        <v>32</v>
      </c>
      <c r="D541" s="92">
        <f>D542</f>
        <v>0</v>
      </c>
      <c r="E541" s="92">
        <f t="shared" ref="E541:F542" si="26">E542</f>
        <v>2.62</v>
      </c>
      <c r="F541" s="92">
        <f t="shared" si="26"/>
        <v>2.62</v>
      </c>
    </row>
    <row r="542" spans="1:10" x14ac:dyDescent="0.25">
      <c r="A542" s="38"/>
      <c r="B542" s="44" t="s">
        <v>39</v>
      </c>
      <c r="C542" s="54" t="s">
        <v>110</v>
      </c>
      <c r="D542" s="73">
        <f>D543</f>
        <v>0</v>
      </c>
      <c r="E542" s="73">
        <f t="shared" si="26"/>
        <v>2.62</v>
      </c>
      <c r="F542" s="73">
        <f t="shared" si="26"/>
        <v>2.62</v>
      </c>
    </row>
    <row r="543" spans="1:10" x14ac:dyDescent="0.25">
      <c r="A543" s="38"/>
      <c r="B543" s="44" t="s">
        <v>97</v>
      </c>
      <c r="C543" s="54" t="s">
        <v>111</v>
      </c>
      <c r="D543" s="73">
        <v>0</v>
      </c>
      <c r="E543" s="55">
        <v>2.62</v>
      </c>
      <c r="F543" s="73">
        <f>SUM(D543:E543)</f>
        <v>2.62</v>
      </c>
    </row>
    <row r="544" spans="1:10" x14ac:dyDescent="0.25">
      <c r="A544" s="38"/>
      <c r="B544" s="39"/>
      <c r="C544" s="46"/>
      <c r="D544" s="57"/>
      <c r="E544" s="47"/>
      <c r="F544" s="57"/>
    </row>
    <row r="545" spans="1:7" x14ac:dyDescent="0.25">
      <c r="A545" s="18" t="s">
        <v>76</v>
      </c>
      <c r="B545" s="14" t="s">
        <v>15</v>
      </c>
      <c r="C545" s="18">
        <v>66100601</v>
      </c>
      <c r="D545" s="19">
        <v>95884.9</v>
      </c>
      <c r="E545" s="19">
        <f>E546+E551</f>
        <v>138.88999999999999</v>
      </c>
      <c r="F545" s="19">
        <f>SUM(D545:E545)</f>
        <v>96023.79</v>
      </c>
    </row>
    <row r="546" spans="1:7" x14ac:dyDescent="0.25">
      <c r="A546" s="21"/>
      <c r="B546" s="21" t="s">
        <v>92</v>
      </c>
      <c r="C546" s="101" t="s">
        <v>133</v>
      </c>
      <c r="D546" s="102">
        <v>14507.51</v>
      </c>
      <c r="E546" s="102">
        <f>E547+E549</f>
        <v>81.8</v>
      </c>
      <c r="F546" s="102">
        <f>SUM(D546:E546)</f>
        <v>14589.31</v>
      </c>
    </row>
    <row r="547" spans="1:7" x14ac:dyDescent="0.25">
      <c r="A547" s="21"/>
      <c r="B547" s="21" t="s">
        <v>134</v>
      </c>
      <c r="C547" s="101">
        <v>2001</v>
      </c>
      <c r="D547" s="102">
        <v>6098</v>
      </c>
      <c r="E547" s="102">
        <f>E548</f>
        <v>75</v>
      </c>
      <c r="F547" s="102">
        <f>D547+E547</f>
        <v>6173</v>
      </c>
    </row>
    <row r="548" spans="1:7" x14ac:dyDescent="0.25">
      <c r="A548" s="26"/>
      <c r="B548" s="26" t="s">
        <v>135</v>
      </c>
      <c r="C548" s="103">
        <v>200106</v>
      </c>
      <c r="D548" s="104">
        <v>80</v>
      </c>
      <c r="E548" s="104">
        <v>75</v>
      </c>
      <c r="F548" s="104">
        <f>SUM(D548:E548)</f>
        <v>155</v>
      </c>
    </row>
    <row r="549" spans="1:7" x14ac:dyDescent="0.25">
      <c r="A549" s="26"/>
      <c r="B549" s="21" t="s">
        <v>36</v>
      </c>
      <c r="C549" s="101">
        <v>2005</v>
      </c>
      <c r="D549" s="102">
        <v>415</v>
      </c>
      <c r="E549" s="102">
        <f>E550</f>
        <v>6.8</v>
      </c>
      <c r="F549" s="102">
        <f t="shared" ref="F549:F550" si="27">SUM(D549:E549)</f>
        <v>421.8</v>
      </c>
    </row>
    <row r="550" spans="1:7" x14ac:dyDescent="0.25">
      <c r="A550" s="26"/>
      <c r="B550" s="26" t="s">
        <v>136</v>
      </c>
      <c r="C550" s="103">
        <v>200530</v>
      </c>
      <c r="D550" s="104">
        <v>340</v>
      </c>
      <c r="E550" s="104">
        <v>6.8</v>
      </c>
      <c r="F550" s="104">
        <f t="shared" si="27"/>
        <v>346.8</v>
      </c>
    </row>
    <row r="551" spans="1:7" x14ac:dyDescent="0.25">
      <c r="A551" s="26"/>
      <c r="B551" s="21" t="s">
        <v>117</v>
      </c>
      <c r="C551" s="101" t="s">
        <v>118</v>
      </c>
      <c r="D551" s="102">
        <v>1021</v>
      </c>
      <c r="E551" s="102">
        <f>E552</f>
        <v>57.09</v>
      </c>
      <c r="F551" s="102">
        <f>SUM(D551:E551)</f>
        <v>1078.0899999999999</v>
      </c>
    </row>
    <row r="552" spans="1:7" x14ac:dyDescent="0.25">
      <c r="A552" s="26"/>
      <c r="B552" s="26" t="s">
        <v>82</v>
      </c>
      <c r="C552" s="103">
        <v>710102</v>
      </c>
      <c r="D552" s="104">
        <v>921</v>
      </c>
      <c r="E552" s="104">
        <v>57.09</v>
      </c>
      <c r="F552" s="104">
        <f>SUM(D552:E552)</f>
        <v>978.09</v>
      </c>
    </row>
    <row r="553" spans="1:7" x14ac:dyDescent="0.25">
      <c r="A553" s="26"/>
      <c r="B553" s="21"/>
      <c r="C553" s="101"/>
      <c r="D553" s="102"/>
      <c r="E553" s="102"/>
      <c r="F553" s="102"/>
    </row>
    <row r="554" spans="1:7" x14ac:dyDescent="0.25">
      <c r="A554" s="14" t="s">
        <v>137</v>
      </c>
      <c r="B554" s="14" t="s">
        <v>138</v>
      </c>
      <c r="C554" s="41">
        <v>7010</v>
      </c>
      <c r="D554" s="19">
        <f>D555</f>
        <v>225.48</v>
      </c>
      <c r="E554" s="19">
        <f>E556+E558</f>
        <v>0</v>
      </c>
      <c r="F554" s="19">
        <f>D554+E554</f>
        <v>225.48</v>
      </c>
      <c r="G554" t="s">
        <v>139</v>
      </c>
    </row>
    <row r="555" spans="1:7" x14ac:dyDescent="0.25">
      <c r="A555" s="26"/>
      <c r="B555" s="21" t="s">
        <v>140</v>
      </c>
      <c r="C555" s="101">
        <v>701004</v>
      </c>
      <c r="D555" s="102">
        <v>225.48</v>
      </c>
      <c r="E555" s="102">
        <f>E556</f>
        <v>0.92</v>
      </c>
      <c r="F555" s="102">
        <f>D555+E555</f>
        <v>226.39999999999998</v>
      </c>
    </row>
    <row r="556" spans="1:7" x14ac:dyDescent="0.25">
      <c r="A556" s="26"/>
      <c r="B556" s="21" t="s">
        <v>92</v>
      </c>
      <c r="C556" s="101" t="s">
        <v>32</v>
      </c>
      <c r="D556" s="102">
        <v>105.48</v>
      </c>
      <c r="E556" s="102">
        <f>E557</f>
        <v>0.92</v>
      </c>
      <c r="F556" s="102">
        <f>D556+E556</f>
        <v>106.4</v>
      </c>
    </row>
    <row r="557" spans="1:7" x14ac:dyDescent="0.25">
      <c r="A557" s="26"/>
      <c r="B557" s="26" t="s">
        <v>93</v>
      </c>
      <c r="C557" s="103">
        <v>2002</v>
      </c>
      <c r="D557" s="104">
        <v>18</v>
      </c>
      <c r="E557" s="104">
        <v>0.92</v>
      </c>
      <c r="F557" s="104">
        <f>SUM(D557:E557)</f>
        <v>18.920000000000002</v>
      </c>
    </row>
    <row r="558" spans="1:7" ht="27" x14ac:dyDescent="0.25">
      <c r="A558" s="26"/>
      <c r="B558" s="118" t="s">
        <v>141</v>
      </c>
      <c r="C558" s="101" t="s">
        <v>142</v>
      </c>
      <c r="D558" s="102">
        <f>D559</f>
        <v>0</v>
      </c>
      <c r="E558" s="102">
        <f t="shared" ref="E558:F558" si="28">E559</f>
        <v>-0.92</v>
      </c>
      <c r="F558" s="102">
        <f t="shared" si="28"/>
        <v>-0.92</v>
      </c>
    </row>
    <row r="559" spans="1:7" ht="25.5" x14ac:dyDescent="0.25">
      <c r="A559" s="26"/>
      <c r="B559" s="119" t="s">
        <v>143</v>
      </c>
      <c r="C559" s="103">
        <v>850101</v>
      </c>
      <c r="D559" s="104">
        <v>0</v>
      </c>
      <c r="E559" s="104">
        <v>-0.92</v>
      </c>
      <c r="F559" s="104">
        <f>SUM(D559:E559)</f>
        <v>-0.92</v>
      </c>
    </row>
    <row r="560" spans="1:7" x14ac:dyDescent="0.25">
      <c r="A560" s="120"/>
      <c r="B560" s="26"/>
      <c r="C560" s="103"/>
      <c r="D560" s="71"/>
      <c r="E560" s="71"/>
      <c r="F560" s="71"/>
    </row>
    <row r="561" spans="1:14" x14ac:dyDescent="0.25">
      <c r="A561" s="93"/>
      <c r="B561" s="94"/>
      <c r="C561" s="95"/>
      <c r="D561" s="96"/>
      <c r="E561" s="96"/>
      <c r="F561" s="96"/>
    </row>
    <row r="563" spans="1:14" x14ac:dyDescent="0.25">
      <c r="A563" s="68" t="s">
        <v>144</v>
      </c>
      <c r="B563" s="69"/>
      <c r="C563" s="68"/>
      <c r="D563" s="68"/>
      <c r="E563" s="68" t="s">
        <v>65</v>
      </c>
      <c r="F563" s="68"/>
      <c r="G563" s="68"/>
      <c r="I563" s="58"/>
      <c r="J563" s="58" t="s">
        <v>145</v>
      </c>
      <c r="K563" s="58"/>
      <c r="L563" s="58"/>
      <c r="M563" s="68" t="s">
        <v>65</v>
      </c>
      <c r="N563" s="68"/>
    </row>
    <row r="564" spans="1:14" x14ac:dyDescent="0.25">
      <c r="A564" s="58" t="s">
        <v>146</v>
      </c>
      <c r="C564" s="68"/>
      <c r="D564" s="68"/>
      <c r="E564" s="68" t="s">
        <v>67</v>
      </c>
      <c r="F564" s="68"/>
      <c r="G564" s="68"/>
      <c r="I564" s="58"/>
      <c r="J564" s="58" t="s">
        <v>147</v>
      </c>
      <c r="K564" s="58"/>
      <c r="L564" s="58"/>
      <c r="M564" s="68" t="s">
        <v>67</v>
      </c>
      <c r="N564" s="68"/>
    </row>
    <row r="565" spans="1:14" x14ac:dyDescent="0.25">
      <c r="A565" s="68"/>
      <c r="B565" s="69"/>
      <c r="C565" s="68"/>
      <c r="D565" s="68"/>
      <c r="E565" s="68" t="s">
        <v>68</v>
      </c>
      <c r="F565" s="68"/>
      <c r="G565" s="68"/>
      <c r="I565" s="58"/>
      <c r="M565" s="68" t="s">
        <v>68</v>
      </c>
      <c r="N565" s="68"/>
    </row>
  </sheetData>
  <mergeCells count="8">
    <mergeCell ref="A446:F446"/>
    <mergeCell ref="A518:F518"/>
    <mergeCell ref="A4:F4"/>
    <mergeCell ref="A69:F69"/>
    <mergeCell ref="A140:F140"/>
    <mergeCell ref="A216:F216"/>
    <mergeCell ref="A310:F310"/>
    <mergeCell ref="A380:F380"/>
  </mergeCells>
  <pageMargins left="0.70866141732283472" right="0.70866141732283472" top="0.74803149606299213" bottom="0.74803149606299213" header="0.31496062992125984" footer="0.31496062992125984"/>
  <pageSetup paperSize="9" scale="7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Bug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Conta2025</dc:creator>
  <cp:lastModifiedBy>Conta2025</cp:lastModifiedBy>
  <dcterms:created xsi:type="dcterms:W3CDTF">2025-12-03T13:56:33Z</dcterms:created>
  <dcterms:modified xsi:type="dcterms:W3CDTF">2025-12-03T14:04:57Z</dcterms:modified>
</cp:coreProperties>
</file>