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43945ECA-35E6-4BD8-955B-28DEF484238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5 APRILIE" sheetId="1" r:id="rId1"/>
    <sheet name="NOIEMBRIE 2023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4" l="1"/>
  <c r="R31" i="4" s="1"/>
  <c r="T31" i="4" s="1"/>
  <c r="T50" i="4"/>
  <c r="O49" i="4"/>
  <c r="R49" i="4" s="1"/>
  <c r="T49" i="4" s="1"/>
  <c r="O48" i="4"/>
  <c r="R48" i="4" s="1"/>
  <c r="T48" i="4" s="1"/>
  <c r="O46" i="4"/>
  <c r="R46" i="4" s="1"/>
  <c r="T46" i="4" s="1"/>
  <c r="O44" i="4"/>
  <c r="R44" i="4" s="1"/>
  <c r="O43" i="4"/>
  <c r="R43" i="4" s="1"/>
  <c r="O42" i="4"/>
  <c r="R42" i="4" s="1"/>
  <c r="O40" i="4"/>
  <c r="R40" i="4" s="1"/>
  <c r="T40" i="4" s="1"/>
  <c r="R38" i="4"/>
  <c r="T38" i="4" s="1"/>
  <c r="R37" i="4"/>
  <c r="T37" i="4" s="1"/>
  <c r="O37" i="4"/>
  <c r="O36" i="4"/>
  <c r="R36" i="4" s="1"/>
  <c r="T36" i="4" s="1"/>
  <c r="O34" i="4"/>
  <c r="R34" i="4" s="1"/>
  <c r="T34" i="4" s="1"/>
  <c r="R33" i="4"/>
  <c r="T33" i="4" s="1"/>
  <c r="O33" i="4"/>
  <c r="O30" i="4"/>
  <c r="R30" i="4" s="1"/>
  <c r="T30" i="4" s="1"/>
  <c r="R29" i="4"/>
  <c r="T29" i="4" s="1"/>
  <c r="O27" i="4"/>
  <c r="R27" i="4" s="1"/>
  <c r="T27" i="4" s="1"/>
  <c r="O26" i="4"/>
  <c r="R26" i="4" s="1"/>
  <c r="T26" i="4" s="1"/>
  <c r="O25" i="4"/>
  <c r="R25" i="4" s="1"/>
  <c r="T25" i="4" s="1"/>
  <c r="O24" i="4"/>
  <c r="R24" i="4" s="1"/>
  <c r="T24" i="4" s="1"/>
  <c r="R22" i="4"/>
  <c r="T22" i="4" s="1"/>
  <c r="O22" i="4"/>
  <c r="O20" i="4"/>
  <c r="R20" i="4" s="1"/>
  <c r="T20" i="4" s="1"/>
  <c r="O18" i="4"/>
  <c r="R18" i="4" s="1"/>
  <c r="T18" i="4" s="1"/>
  <c r="R17" i="4"/>
  <c r="T17" i="4" s="1"/>
  <c r="O17" i="4"/>
  <c r="O15" i="4"/>
  <c r="R15" i="4" s="1"/>
  <c r="T15" i="4" s="1"/>
  <c r="O13" i="4"/>
  <c r="R13" i="4" s="1"/>
  <c r="T13" i="4" s="1"/>
  <c r="O12" i="4"/>
  <c r="R12" i="4" s="1"/>
  <c r="T12" i="4" s="1"/>
  <c r="T50" i="1"/>
  <c r="O49" i="1"/>
  <c r="R49" i="1" s="1"/>
  <c r="T49" i="1" s="1"/>
  <c r="O48" i="1"/>
  <c r="R48" i="1" s="1"/>
  <c r="T48" i="1" s="1"/>
  <c r="O46" i="1"/>
  <c r="R46" i="1" s="1"/>
  <c r="T46" i="1" s="1"/>
  <c r="O44" i="1"/>
  <c r="R44" i="1" s="1"/>
  <c r="O43" i="1"/>
  <c r="R43" i="1" s="1"/>
  <c r="O42" i="1"/>
  <c r="R42" i="1" s="1"/>
  <c r="R40" i="1"/>
  <c r="T40" i="1" s="1"/>
  <c r="O40" i="1"/>
  <c r="T38" i="1"/>
  <c r="R38" i="1"/>
  <c r="O37" i="1"/>
  <c r="R37" i="1" s="1"/>
  <c r="T37" i="1" s="1"/>
  <c r="O36" i="1"/>
  <c r="R36" i="1" s="1"/>
  <c r="T36" i="1" s="1"/>
  <c r="O34" i="1"/>
  <c r="R34" i="1" s="1"/>
  <c r="T34" i="1" s="1"/>
  <c r="R33" i="1"/>
  <c r="T33" i="1" s="1"/>
  <c r="O33" i="1"/>
  <c r="O31" i="1"/>
  <c r="R31" i="1" s="1"/>
  <c r="T31" i="1" s="1"/>
  <c r="O30" i="1"/>
  <c r="R30" i="1" s="1"/>
  <c r="T30" i="1" s="1"/>
  <c r="R29" i="1"/>
  <c r="T29" i="1" s="1"/>
  <c r="O27" i="1"/>
  <c r="R27" i="1" s="1"/>
  <c r="T27" i="1" s="1"/>
  <c r="O26" i="1"/>
  <c r="R26" i="1" s="1"/>
  <c r="T26" i="1" s="1"/>
  <c r="O25" i="1"/>
  <c r="R25" i="1" s="1"/>
  <c r="T25" i="1" s="1"/>
  <c r="O24" i="1"/>
  <c r="R24" i="1" s="1"/>
  <c r="T24" i="1" s="1"/>
  <c r="O22" i="1"/>
  <c r="R22" i="1" s="1"/>
  <c r="T22" i="1" s="1"/>
  <c r="R20" i="1"/>
  <c r="T20" i="1" s="1"/>
  <c r="O20" i="1"/>
  <c r="O18" i="1"/>
  <c r="R18" i="1" s="1"/>
  <c r="T18" i="1" s="1"/>
  <c r="O17" i="1"/>
  <c r="R17" i="1" s="1"/>
  <c r="T17" i="1" s="1"/>
  <c r="O15" i="1"/>
  <c r="R15" i="1" s="1"/>
  <c r="T15" i="1" s="1"/>
  <c r="O13" i="1"/>
  <c r="R13" i="1" s="1"/>
  <c r="T13" i="1" s="1"/>
  <c r="O12" i="1"/>
  <c r="R12" i="1" s="1"/>
  <c r="T12" i="1" s="1"/>
</calcChain>
</file>

<file path=xl/sharedStrings.xml><?xml version="1.0" encoding="utf-8"?>
<sst xmlns="http://schemas.openxmlformats.org/spreadsheetml/2006/main" count="313" uniqueCount="82">
  <si>
    <t>JUDETUL PRAHOVA</t>
  </si>
  <si>
    <t>COMUNA SOTRILE</t>
  </si>
  <si>
    <t xml:space="preserve">                                                                STAT DE FUNCTII VALABIL LA 25,04,2023</t>
  </si>
  <si>
    <t>Vouchere de vacanta (anual)</t>
  </si>
  <si>
    <t>Nr crt</t>
  </si>
  <si>
    <t>Numele si prenumele/ Vacant temporar/Vacant, dupa caz</t>
  </si>
  <si>
    <t>STRUCTURA</t>
  </si>
  <si>
    <t>FUNCTIA DE DEMNITATE PUBLICA</t>
  </si>
  <si>
    <t>FUNCTIA PUBLICA</t>
  </si>
  <si>
    <t>Coeficient salarizare</t>
  </si>
  <si>
    <t>Grad profesional/ Gradatia</t>
  </si>
  <si>
    <t>Nivelul studiilor</t>
  </si>
  <si>
    <t>Functia contractuala</t>
  </si>
  <si>
    <t>Treapta profesionala/grad/ clase salarizare/coeficient ierarhizare/gradatia</t>
  </si>
  <si>
    <t xml:space="preserve">coeficient </t>
  </si>
  <si>
    <t>sal minim</t>
  </si>
  <si>
    <t xml:space="preserve">Salariu de baza </t>
  </si>
  <si>
    <t>Majorare CFP (10%)</t>
  </si>
  <si>
    <t>Majorare proiect PNRR (30%)</t>
  </si>
  <si>
    <t>Total salariu brut lunar</t>
  </si>
  <si>
    <t>Indemnizatie hrana/Norma hrana/luna</t>
  </si>
  <si>
    <t>Total venit brut lunar</t>
  </si>
  <si>
    <t>de conducere</t>
  </si>
  <si>
    <t>de executie</t>
  </si>
  <si>
    <t>DEMNITARI</t>
  </si>
  <si>
    <t>OCUPAT</t>
  </si>
  <si>
    <t>PRIMAR</t>
  </si>
  <si>
    <t>M</t>
  </si>
  <si>
    <t>VACANT</t>
  </si>
  <si>
    <t>VICEPRIMAR</t>
  </si>
  <si>
    <t>SECRETAR GENERAL AL UAT</t>
  </si>
  <si>
    <t>SECRETAR AL UAT</t>
  </si>
  <si>
    <t>S</t>
  </si>
  <si>
    <t>COMPARTIMENT PENTRU MONITORIZAREA PROCEDURILOR ADMINISTRATIVE</t>
  </si>
  <si>
    <t>INSPECTOR</t>
  </si>
  <si>
    <t>ASISTENT/0</t>
  </si>
  <si>
    <t>DEBUTANT/0</t>
  </si>
  <si>
    <t>CABINET AL PRIMARULUI</t>
  </si>
  <si>
    <t>REFERENT</t>
  </si>
  <si>
    <t>I/A/1,84/Gr.3</t>
  </si>
  <si>
    <t>CABINET AL VICEPRIMARULUI</t>
  </si>
  <si>
    <t>I/A/1,55/Gr.5</t>
  </si>
  <si>
    <t>COMPARTIMENT FINANCIAR-CONTABIL, IMPOZITE SI TAXE</t>
  </si>
  <si>
    <t>I/2.90</t>
  </si>
  <si>
    <t>SUPERIOR/5</t>
  </si>
  <si>
    <t>REFERENT DE SPECIALITATE</t>
  </si>
  <si>
    <t>II/2.56</t>
  </si>
  <si>
    <t>PRINCIPAL/3</t>
  </si>
  <si>
    <t>SSD</t>
  </si>
  <si>
    <t>I/1.83</t>
  </si>
  <si>
    <t>DEBUTANT</t>
  </si>
  <si>
    <t>II/2.69</t>
  </si>
  <si>
    <t>SUPERIOR/4</t>
  </si>
  <si>
    <t>COMPARTIMENT URBANISM, AMENAJAREA TERITORIULUI, REGISTRUL AGRICOL, CADASTRU SI NOMENCLATURA STRADALA</t>
  </si>
  <si>
    <t>ARHITECT SEF</t>
  </si>
  <si>
    <t>COMPARTIMENT RELATII PUBLICE, STARE CIVILA, REGISTRATURA SI ARHIVA</t>
  </si>
  <si>
    <t>I/2.76</t>
  </si>
  <si>
    <t>PRINCIPAL/5</t>
  </si>
  <si>
    <t>COMPARTIMENT ASISTENTA SOCIALA SI AUTORITATE TUTELARA</t>
  </si>
  <si>
    <t>ASISTENT MEDICAL COMUNITAR</t>
  </si>
  <si>
    <t>DEBUTANT. GR.2/1,66</t>
  </si>
  <si>
    <t>PL</t>
  </si>
  <si>
    <t>COMPARTIMENT ACHIZITII PUBLICE</t>
  </si>
  <si>
    <t>CONSILIER ACHIZITII PUBLICE</t>
  </si>
  <si>
    <t>I/2.05</t>
  </si>
  <si>
    <t>COMPARTIMENT POLITIE LOCALA</t>
  </si>
  <si>
    <t>POLITIST LOCAL</t>
  </si>
  <si>
    <t>III/2.02</t>
  </si>
  <si>
    <t>19 lei/zi efectiv lucrata</t>
  </si>
  <si>
    <t>III/1.93</t>
  </si>
  <si>
    <t>COMPARTIMENT CULTURA</t>
  </si>
  <si>
    <t>III/1.38/Gr. 0</t>
  </si>
  <si>
    <t>COMPARTIMENT ADMINISTRATIV DESERVIRE</t>
  </si>
  <si>
    <t>FEMEIE SERVICIU</t>
  </si>
  <si>
    <t>1.41/ Gr. 2</t>
  </si>
  <si>
    <t>G</t>
  </si>
  <si>
    <t>MUNCITOR CALIFICAT</t>
  </si>
  <si>
    <t>1.38/5</t>
  </si>
  <si>
    <t>CONSILIER LOCAL</t>
  </si>
  <si>
    <t xml:space="preserve">ECHIVALENTUL A 10% DIN INDEMNIZATIA LUNARA A PRIMARULUI PENTRU PARTICIPAREA LA NR. MAXIM DE SEDINTE/LUNA </t>
  </si>
  <si>
    <t xml:space="preserve">                                                                STAT DE FUNCTII VALABIL LA 01,11,2023</t>
  </si>
  <si>
    <t>DEBUTANT. GR.2/1,70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</si>
</sst>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2" borderId="7" xfId="0" applyFill="1" applyBorder="1"/>
    <xf numFmtId="0" fontId="2" fillId="2" borderId="8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4" fillId="2" borderId="11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2" fillId="2" borderId="1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6" fillId="3" borderId="1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16" fontId="2" fillId="2" borderId="3" xfId="0" applyNumberFormat="1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0" fillId="2" borderId="17" xfId="0" applyFill="1" applyBorder="1"/>
    <xf numFmtId="0" fontId="0" fillId="2" borderId="0" xfId="0" applyFill="1" applyBorder="1" applyAlignment="1">
      <alignment wrapText="1"/>
    </xf>
    <xf numFmtId="0" fontId="0" fillId="2" borderId="22" xfId="0" applyFill="1" applyBorder="1"/>
    <xf numFmtId="0" fontId="0" fillId="2" borderId="23" xfId="0" applyFill="1" applyBorder="1"/>
    <xf numFmtId="0" fontId="2" fillId="2" borderId="24" xfId="0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0" xfId="0" applyFont="1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workbookViewId="0">
      <selection activeCell="K9" sqref="K9:K10"/>
    </sheetView>
  </sheetViews>
  <sheetFormatPr defaultColWidth="9.1796875" defaultRowHeight="14.5" x14ac:dyDescent="0.35"/>
  <cols>
    <col min="1" max="1" width="4.453125" style="1" customWidth="1"/>
    <col min="2" max="2" width="12.1796875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9.7265625" style="2" customWidth="1"/>
    <col min="9" max="9" width="5.26953125" style="2" customWidth="1"/>
    <col min="10" max="10" width="7" style="2" customWidth="1"/>
    <col min="11" max="11" width="9.1796875" style="2"/>
    <col min="12" max="12" width="5" style="2" customWidth="1"/>
    <col min="13" max="13" width="5.453125" style="2" customWidth="1"/>
    <col min="14" max="14" width="8.26953125" style="2" bestFit="1" customWidth="1"/>
    <col min="15" max="15" width="6.1796875" style="2" customWidth="1"/>
    <col min="16" max="16" width="5.453125" style="2" customWidth="1"/>
    <col min="17" max="17" width="6.7265625" style="2" customWidth="1"/>
    <col min="18" max="18" width="6.81640625" style="2" customWidth="1"/>
    <col min="19" max="19" width="6.7265625" style="2" customWidth="1"/>
    <col min="20" max="20" width="6.81640625" style="2" customWidth="1"/>
    <col min="21" max="21" width="9.1796875" style="2" hidden="1" customWidth="1"/>
    <col min="22" max="16384" width="9.1796875" style="2"/>
  </cols>
  <sheetData>
    <row r="1" spans="1:21" x14ac:dyDescent="0.35">
      <c r="A1" s="1" t="s">
        <v>0</v>
      </c>
    </row>
    <row r="2" spans="1:21" x14ac:dyDescent="0.35">
      <c r="A2" s="1" t="s">
        <v>1</v>
      </c>
    </row>
    <row r="3" spans="1:21" x14ac:dyDescent="0.35">
      <c r="B3" s="1" t="s">
        <v>2</v>
      </c>
    </row>
    <row r="4" spans="1:21" ht="15" customHeight="1" x14ac:dyDescent="0.35"/>
    <row r="5" spans="1:21" ht="15" customHeight="1" thickBot="1" x14ac:dyDescent="0.4"/>
    <row r="6" spans="1:21" ht="15" customHeight="1" x14ac:dyDescent="0.35">
      <c r="A6" s="3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4"/>
      <c r="U6" s="37" t="s">
        <v>3</v>
      </c>
    </row>
    <row r="7" spans="1:21" ht="2.25" customHeight="1" thickBot="1" x14ac:dyDescent="0.4">
      <c r="A7" s="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U7" s="38"/>
    </row>
    <row r="8" spans="1:21" ht="15" hidden="1" customHeight="1" x14ac:dyDescent="0.35">
      <c r="A8" s="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7"/>
      <c r="U8" s="38"/>
    </row>
    <row r="9" spans="1:21" s="10" customFormat="1" ht="57.75" customHeight="1" thickBot="1" x14ac:dyDescent="0.35">
      <c r="A9" s="40" t="s">
        <v>4</v>
      </c>
      <c r="B9" s="40" t="s">
        <v>5</v>
      </c>
      <c r="C9" s="40" t="s">
        <v>6</v>
      </c>
      <c r="D9" s="40" t="s">
        <v>7</v>
      </c>
      <c r="E9" s="42" t="s">
        <v>8</v>
      </c>
      <c r="F9" s="43"/>
      <c r="G9" s="40" t="s">
        <v>9</v>
      </c>
      <c r="H9" s="40" t="s">
        <v>10</v>
      </c>
      <c r="I9" s="40" t="s">
        <v>11</v>
      </c>
      <c r="J9" s="8" t="s">
        <v>12</v>
      </c>
      <c r="K9" s="40" t="s">
        <v>13</v>
      </c>
      <c r="L9" s="40" t="s">
        <v>11</v>
      </c>
      <c r="M9" s="9" t="s">
        <v>14</v>
      </c>
      <c r="N9" s="9" t="s">
        <v>15</v>
      </c>
      <c r="O9" s="40" t="s">
        <v>16</v>
      </c>
      <c r="P9" s="40" t="s">
        <v>17</v>
      </c>
      <c r="Q9" s="40" t="s">
        <v>18</v>
      </c>
      <c r="R9" s="40" t="s">
        <v>19</v>
      </c>
      <c r="S9" s="40" t="s">
        <v>20</v>
      </c>
      <c r="T9" s="46" t="s">
        <v>21</v>
      </c>
      <c r="U9" s="38"/>
    </row>
    <row r="10" spans="1:21" s="10" customFormat="1" ht="45" customHeight="1" thickBot="1" x14ac:dyDescent="0.35">
      <c r="A10" s="41"/>
      <c r="B10" s="41"/>
      <c r="C10" s="41"/>
      <c r="D10" s="41"/>
      <c r="E10" s="9" t="s">
        <v>22</v>
      </c>
      <c r="F10" s="9" t="s">
        <v>23</v>
      </c>
      <c r="G10" s="41"/>
      <c r="H10" s="41"/>
      <c r="I10" s="41"/>
      <c r="J10" s="9" t="s">
        <v>23</v>
      </c>
      <c r="K10" s="41"/>
      <c r="L10" s="41"/>
      <c r="M10" s="11"/>
      <c r="N10" s="11"/>
      <c r="O10" s="41"/>
      <c r="P10" s="41"/>
      <c r="Q10" s="41"/>
      <c r="R10" s="41"/>
      <c r="S10" s="41"/>
      <c r="T10" s="47"/>
      <c r="U10" s="39"/>
    </row>
    <row r="11" spans="1:21" s="10" customFormat="1" ht="31.5" customHeight="1" x14ac:dyDescent="0.35">
      <c r="A11" s="12"/>
      <c r="B11" s="12"/>
      <c r="C11" s="44" t="s">
        <v>24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13"/>
    </row>
    <row r="12" spans="1:21" s="16" customFormat="1" ht="36.75" customHeight="1" x14ac:dyDescent="0.3">
      <c r="A12" s="12">
        <v>1</v>
      </c>
      <c r="B12" s="12" t="s">
        <v>25</v>
      </c>
      <c r="C12" s="48" t="s">
        <v>26</v>
      </c>
      <c r="D12" s="49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2300</v>
      </c>
      <c r="O12" s="14">
        <f>ROUND(M12*N12,0)</f>
        <v>10350</v>
      </c>
      <c r="P12" s="14"/>
      <c r="Q12" s="14">
        <v>3105</v>
      </c>
      <c r="R12" s="14">
        <f>SUM(O12:Q12)</f>
        <v>13455</v>
      </c>
      <c r="S12" s="14"/>
      <c r="T12" s="15">
        <f>R12+S12</f>
        <v>13455</v>
      </c>
      <c r="U12" s="14"/>
    </row>
    <row r="13" spans="1:21" s="21" customFormat="1" ht="39.75" customHeight="1" x14ac:dyDescent="0.3">
      <c r="A13" s="17">
        <v>2</v>
      </c>
      <c r="B13" s="17" t="s">
        <v>28</v>
      </c>
      <c r="C13" s="50" t="s">
        <v>29</v>
      </c>
      <c r="D13" s="51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2300</v>
      </c>
      <c r="O13" s="14">
        <f>ROUND(M13*N13,0)</f>
        <v>8050</v>
      </c>
      <c r="P13" s="19"/>
      <c r="Q13" s="19">
        <v>2415</v>
      </c>
      <c r="R13" s="19">
        <f>SUM(O13:Q13)</f>
        <v>10465</v>
      </c>
      <c r="S13" s="19"/>
      <c r="T13" s="20">
        <f t="shared" ref="T13:T50" si="0">R13+S13</f>
        <v>10465</v>
      </c>
      <c r="U13" s="19"/>
    </row>
    <row r="14" spans="1:21" s="10" customFormat="1" x14ac:dyDescent="0.35">
      <c r="A14" s="12"/>
      <c r="B14" s="22"/>
      <c r="C14" s="44" t="s">
        <v>30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12"/>
    </row>
    <row r="15" spans="1:21" s="16" customFormat="1" ht="39.75" customHeight="1" x14ac:dyDescent="0.3">
      <c r="A15" s="12">
        <v>3</v>
      </c>
      <c r="B15" s="12" t="s">
        <v>25</v>
      </c>
      <c r="C15" s="23"/>
      <c r="D15" s="23"/>
      <c r="E15" s="23" t="s">
        <v>31</v>
      </c>
      <c r="F15" s="23"/>
      <c r="G15" s="14">
        <v>3.5</v>
      </c>
      <c r="H15" s="14">
        <v>5</v>
      </c>
      <c r="I15" s="14" t="s">
        <v>32</v>
      </c>
      <c r="J15" s="14"/>
      <c r="K15" s="14"/>
      <c r="L15" s="14"/>
      <c r="M15" s="14">
        <v>3.5</v>
      </c>
      <c r="N15" s="14">
        <v>2300</v>
      </c>
      <c r="O15" s="14">
        <f t="shared" ref="O15:O49" si="1">ROUND(M15*N15,0)</f>
        <v>8050</v>
      </c>
      <c r="P15" s="14">
        <v>0</v>
      </c>
      <c r="Q15" s="14">
        <v>0</v>
      </c>
      <c r="R15" s="14">
        <f>SUM(O15:Q15)</f>
        <v>8050</v>
      </c>
      <c r="S15" s="14">
        <v>347</v>
      </c>
      <c r="T15" s="15">
        <f t="shared" si="0"/>
        <v>8397</v>
      </c>
      <c r="U15" s="14">
        <v>1450</v>
      </c>
    </row>
    <row r="16" spans="1:21" s="10" customFormat="1" ht="26.25" customHeight="1" x14ac:dyDescent="0.35">
      <c r="A16" s="12"/>
      <c r="B16" s="12"/>
      <c r="C16" s="44" t="s">
        <v>33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12"/>
    </row>
    <row r="17" spans="1:21" s="16" customFormat="1" ht="26.25" customHeight="1" x14ac:dyDescent="0.35">
      <c r="A17" s="12">
        <v>4</v>
      </c>
      <c r="B17" s="12" t="s">
        <v>28</v>
      </c>
      <c r="C17" s="14"/>
      <c r="D17" s="24"/>
      <c r="E17" s="24"/>
      <c r="F17" s="24" t="s">
        <v>34</v>
      </c>
      <c r="G17" s="14">
        <v>2.0499999999999998</v>
      </c>
      <c r="H17" s="14" t="s">
        <v>35</v>
      </c>
      <c r="I17" s="14" t="s">
        <v>32</v>
      </c>
      <c r="J17" s="14"/>
      <c r="K17" s="14"/>
      <c r="L17" s="14"/>
      <c r="M17" s="14">
        <v>2.0499999999999998</v>
      </c>
      <c r="N17" s="14">
        <v>2300</v>
      </c>
      <c r="O17" s="14">
        <f t="shared" si="1"/>
        <v>4715</v>
      </c>
      <c r="P17" s="14"/>
      <c r="Q17" s="14"/>
      <c r="R17" s="14">
        <f>SUM(O17:Q17)</f>
        <v>4715</v>
      </c>
      <c r="S17" s="14">
        <v>347</v>
      </c>
      <c r="T17" s="15">
        <f t="shared" si="0"/>
        <v>5062</v>
      </c>
      <c r="U17" s="14"/>
    </row>
    <row r="18" spans="1:21" s="16" customFormat="1" ht="26.25" customHeight="1" x14ac:dyDescent="0.35">
      <c r="A18" s="12">
        <v>5</v>
      </c>
      <c r="B18" s="12" t="s">
        <v>28</v>
      </c>
      <c r="C18" s="14"/>
      <c r="D18" s="24"/>
      <c r="E18" s="24"/>
      <c r="F18" s="24" t="s">
        <v>34</v>
      </c>
      <c r="G18" s="14">
        <v>1.83</v>
      </c>
      <c r="H18" s="14" t="s">
        <v>36</v>
      </c>
      <c r="I18" s="14"/>
      <c r="J18" s="14"/>
      <c r="K18" s="14"/>
      <c r="L18" s="14"/>
      <c r="M18" s="14">
        <v>1.83</v>
      </c>
      <c r="N18" s="14">
        <v>2300</v>
      </c>
      <c r="O18" s="14">
        <f t="shared" si="1"/>
        <v>4209</v>
      </c>
      <c r="P18" s="14"/>
      <c r="Q18" s="14"/>
      <c r="R18" s="14">
        <f>SUM(O18:Q18)</f>
        <v>4209</v>
      </c>
      <c r="S18" s="14">
        <v>347</v>
      </c>
      <c r="T18" s="15">
        <f t="shared" si="0"/>
        <v>4556</v>
      </c>
      <c r="U18" s="14"/>
    </row>
    <row r="19" spans="1:21" s="16" customFormat="1" x14ac:dyDescent="0.35">
      <c r="A19" s="12"/>
      <c r="B19" s="12"/>
      <c r="C19" s="44" t="s">
        <v>37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14"/>
    </row>
    <row r="20" spans="1:21" s="16" customFormat="1" ht="26" x14ac:dyDescent="0.3">
      <c r="A20" s="12">
        <v>6</v>
      </c>
      <c r="B20" s="12" t="s">
        <v>25</v>
      </c>
      <c r="C20" s="14"/>
      <c r="D20" s="14"/>
      <c r="E20" s="14"/>
      <c r="F20" s="14"/>
      <c r="G20" s="14"/>
      <c r="H20" s="14"/>
      <c r="I20" s="14"/>
      <c r="J20" s="14" t="s">
        <v>38</v>
      </c>
      <c r="K20" s="14" t="s">
        <v>39</v>
      </c>
      <c r="L20" s="14" t="s">
        <v>27</v>
      </c>
      <c r="M20" s="14">
        <v>1.84</v>
      </c>
      <c r="N20" s="14">
        <v>2300</v>
      </c>
      <c r="O20" s="14">
        <f t="shared" si="1"/>
        <v>4232</v>
      </c>
      <c r="P20" s="14"/>
      <c r="Q20" s="14"/>
      <c r="R20" s="14">
        <f>SUM(O20:Q20)</f>
        <v>4232</v>
      </c>
      <c r="S20" s="14">
        <v>347</v>
      </c>
      <c r="T20" s="15">
        <f t="shared" si="0"/>
        <v>4579</v>
      </c>
      <c r="U20" s="14">
        <v>1450</v>
      </c>
    </row>
    <row r="21" spans="1:21" s="16" customFormat="1" x14ac:dyDescent="0.35">
      <c r="A21" s="12"/>
      <c r="B21" s="12"/>
      <c r="C21" s="44" t="s">
        <v>40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14"/>
    </row>
    <row r="22" spans="1:21" s="16" customFormat="1" ht="26" x14ac:dyDescent="0.3">
      <c r="A22" s="12">
        <v>7</v>
      </c>
      <c r="B22" s="12" t="s">
        <v>28</v>
      </c>
      <c r="C22" s="14"/>
      <c r="D22" s="14"/>
      <c r="E22" s="14"/>
      <c r="F22" s="14"/>
      <c r="G22" s="14"/>
      <c r="H22" s="14"/>
      <c r="I22" s="14"/>
      <c r="J22" s="14" t="s">
        <v>38</v>
      </c>
      <c r="K22" s="14" t="s">
        <v>41</v>
      </c>
      <c r="L22" s="14" t="s">
        <v>27</v>
      </c>
      <c r="M22" s="14">
        <v>1.55</v>
      </c>
      <c r="N22" s="14">
        <v>2300</v>
      </c>
      <c r="O22" s="14">
        <f t="shared" si="1"/>
        <v>3565</v>
      </c>
      <c r="P22" s="14"/>
      <c r="Q22" s="14"/>
      <c r="R22" s="14">
        <f>SUM(O22:Q22)</f>
        <v>3565</v>
      </c>
      <c r="S22" s="14">
        <v>347</v>
      </c>
      <c r="T22" s="15">
        <f t="shared" ref="T22" si="2">R22+S22</f>
        <v>3912</v>
      </c>
      <c r="U22" s="14"/>
    </row>
    <row r="23" spans="1:21" s="10" customFormat="1" x14ac:dyDescent="0.35">
      <c r="A23" s="12"/>
      <c r="B23" s="12"/>
      <c r="C23" s="44" t="s">
        <v>42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12"/>
    </row>
    <row r="24" spans="1:21" s="16" customFormat="1" ht="26" x14ac:dyDescent="0.3">
      <c r="A24" s="12">
        <v>8</v>
      </c>
      <c r="B24" s="12" t="s">
        <v>25</v>
      </c>
      <c r="C24" s="14"/>
      <c r="D24" s="14"/>
      <c r="E24" s="14"/>
      <c r="F24" s="14" t="s">
        <v>34</v>
      </c>
      <c r="G24" s="14" t="s">
        <v>43</v>
      </c>
      <c r="H24" s="14" t="s">
        <v>44</v>
      </c>
      <c r="I24" s="14" t="s">
        <v>32</v>
      </c>
      <c r="J24" s="14"/>
      <c r="K24" s="14"/>
      <c r="L24" s="14"/>
      <c r="M24" s="14">
        <v>2.9</v>
      </c>
      <c r="N24" s="14">
        <v>2300</v>
      </c>
      <c r="O24" s="14">
        <f t="shared" si="1"/>
        <v>6670</v>
      </c>
      <c r="P24" s="14">
        <v>667</v>
      </c>
      <c r="Q24" s="14">
        <v>0</v>
      </c>
      <c r="R24" s="14">
        <f t="shared" ref="R24:R27" si="3">SUM(O24:Q24)</f>
        <v>7337</v>
      </c>
      <c r="S24" s="14">
        <v>347</v>
      </c>
      <c r="T24" s="15">
        <f t="shared" si="0"/>
        <v>7684</v>
      </c>
      <c r="U24" s="14">
        <v>1450</v>
      </c>
    </row>
    <row r="25" spans="1:21" s="16" customFormat="1" ht="52" x14ac:dyDescent="0.3">
      <c r="A25" s="12">
        <v>9</v>
      </c>
      <c r="B25" s="12" t="s">
        <v>25</v>
      </c>
      <c r="C25" s="14"/>
      <c r="D25" s="14"/>
      <c r="E25" s="14"/>
      <c r="F25" s="14" t="s">
        <v>45</v>
      </c>
      <c r="G25" s="14" t="s">
        <v>46</v>
      </c>
      <c r="H25" s="14" t="s">
        <v>47</v>
      </c>
      <c r="I25" s="14" t="s">
        <v>48</v>
      </c>
      <c r="J25" s="14"/>
      <c r="K25" s="14"/>
      <c r="L25" s="14"/>
      <c r="M25" s="14">
        <v>2.56</v>
      </c>
      <c r="N25" s="14">
        <v>2300</v>
      </c>
      <c r="O25" s="14">
        <f t="shared" si="1"/>
        <v>5888</v>
      </c>
      <c r="P25" s="14">
        <v>0</v>
      </c>
      <c r="Q25" s="14">
        <v>0</v>
      </c>
      <c r="R25" s="14">
        <f t="shared" si="3"/>
        <v>5888</v>
      </c>
      <c r="S25" s="14">
        <v>347</v>
      </c>
      <c r="T25" s="15">
        <f t="shared" si="0"/>
        <v>6235</v>
      </c>
      <c r="U25" s="14">
        <v>1450</v>
      </c>
    </row>
    <row r="26" spans="1:21" s="16" customFormat="1" ht="26" x14ac:dyDescent="0.3">
      <c r="A26" s="12">
        <v>10</v>
      </c>
      <c r="B26" s="12" t="s">
        <v>28</v>
      </c>
      <c r="C26" s="14"/>
      <c r="D26" s="14"/>
      <c r="E26" s="14"/>
      <c r="F26" s="14" t="s">
        <v>34</v>
      </c>
      <c r="G26" s="14" t="s">
        <v>49</v>
      </c>
      <c r="H26" s="14" t="s">
        <v>50</v>
      </c>
      <c r="I26" s="14" t="s">
        <v>32</v>
      </c>
      <c r="J26" s="14"/>
      <c r="K26" s="14"/>
      <c r="L26" s="14"/>
      <c r="M26" s="14">
        <v>1.83</v>
      </c>
      <c r="N26" s="14">
        <v>2300</v>
      </c>
      <c r="O26" s="14">
        <f t="shared" si="1"/>
        <v>4209</v>
      </c>
      <c r="P26" s="14"/>
      <c r="Q26" s="14"/>
      <c r="R26" s="14">
        <f t="shared" si="3"/>
        <v>4209</v>
      </c>
      <c r="S26" s="14">
        <v>347</v>
      </c>
      <c r="T26" s="15">
        <f t="shared" si="0"/>
        <v>4556</v>
      </c>
      <c r="U26" s="14"/>
    </row>
    <row r="27" spans="1:21" s="16" customFormat="1" ht="52" x14ac:dyDescent="0.3">
      <c r="A27" s="12">
        <v>11</v>
      </c>
      <c r="B27" s="12" t="s">
        <v>25</v>
      </c>
      <c r="C27" s="14"/>
      <c r="D27" s="14"/>
      <c r="E27" s="14"/>
      <c r="F27" s="14" t="s">
        <v>45</v>
      </c>
      <c r="G27" s="14" t="s">
        <v>51</v>
      </c>
      <c r="H27" s="14" t="s">
        <v>52</v>
      </c>
      <c r="I27" s="14" t="s">
        <v>48</v>
      </c>
      <c r="J27" s="14"/>
      <c r="K27" s="14"/>
      <c r="L27" s="14"/>
      <c r="M27" s="14">
        <v>2.69</v>
      </c>
      <c r="N27" s="14">
        <v>2300</v>
      </c>
      <c r="O27" s="14">
        <f t="shared" si="1"/>
        <v>6187</v>
      </c>
      <c r="P27" s="14">
        <v>619</v>
      </c>
      <c r="Q27" s="14">
        <v>0</v>
      </c>
      <c r="R27" s="14">
        <f t="shared" si="3"/>
        <v>6806</v>
      </c>
      <c r="S27" s="14">
        <v>347</v>
      </c>
      <c r="T27" s="15">
        <f t="shared" si="0"/>
        <v>7153</v>
      </c>
      <c r="U27" s="14">
        <v>1450</v>
      </c>
    </row>
    <row r="28" spans="1:21" s="10" customFormat="1" x14ac:dyDescent="0.35">
      <c r="A28" s="12"/>
      <c r="B28" s="12"/>
      <c r="C28" s="44" t="s">
        <v>53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12"/>
    </row>
    <row r="29" spans="1:21" s="10" customFormat="1" ht="43.5" x14ac:dyDescent="0.35">
      <c r="A29" s="12">
        <v>12</v>
      </c>
      <c r="B29" s="12" t="s">
        <v>28</v>
      </c>
      <c r="C29" s="12"/>
      <c r="D29" s="25"/>
      <c r="E29" s="24" t="s">
        <v>54</v>
      </c>
      <c r="F29" s="25"/>
      <c r="G29" s="25"/>
      <c r="H29" s="25"/>
      <c r="I29" s="24" t="s">
        <v>32</v>
      </c>
      <c r="J29" s="25"/>
      <c r="K29" s="25"/>
      <c r="L29" s="25"/>
      <c r="M29" s="25"/>
      <c r="N29" s="25"/>
      <c r="O29" s="24">
        <v>6670</v>
      </c>
      <c r="P29" s="24">
        <v>0</v>
      </c>
      <c r="Q29" s="24">
        <v>0</v>
      </c>
      <c r="R29" s="14">
        <f>SUM(O29:Q29)</f>
        <v>6670</v>
      </c>
      <c r="S29" s="14">
        <v>347</v>
      </c>
      <c r="T29" s="15">
        <f t="shared" si="0"/>
        <v>7017</v>
      </c>
      <c r="U29" s="12"/>
    </row>
    <row r="30" spans="1:21" s="16" customFormat="1" ht="27.75" customHeight="1" x14ac:dyDescent="0.3">
      <c r="A30" s="12">
        <v>13</v>
      </c>
      <c r="B30" s="12" t="s">
        <v>25</v>
      </c>
      <c r="C30" s="14"/>
      <c r="D30" s="14"/>
      <c r="E30" s="14"/>
      <c r="F30" s="14" t="s">
        <v>34</v>
      </c>
      <c r="G30" s="14" t="s">
        <v>43</v>
      </c>
      <c r="H30" s="14" t="s">
        <v>44</v>
      </c>
      <c r="I30" s="14" t="s">
        <v>32</v>
      </c>
      <c r="J30" s="14"/>
      <c r="K30" s="14"/>
      <c r="L30" s="14"/>
      <c r="M30" s="14">
        <v>2.9</v>
      </c>
      <c r="N30" s="14">
        <v>2300</v>
      </c>
      <c r="O30" s="14">
        <f t="shared" si="1"/>
        <v>6670</v>
      </c>
      <c r="P30" s="14">
        <v>0</v>
      </c>
      <c r="Q30" s="14">
        <v>0</v>
      </c>
      <c r="R30" s="14">
        <f>SUM(O30:Q30)</f>
        <v>6670</v>
      </c>
      <c r="S30" s="14">
        <v>347</v>
      </c>
      <c r="T30" s="15">
        <f t="shared" si="0"/>
        <v>7017</v>
      </c>
      <c r="U30" s="14">
        <v>1450</v>
      </c>
    </row>
    <row r="31" spans="1:21" s="16" customFormat="1" ht="26" x14ac:dyDescent="0.3">
      <c r="A31" s="12">
        <v>14</v>
      </c>
      <c r="B31" s="12" t="s">
        <v>28</v>
      </c>
      <c r="C31" s="14"/>
      <c r="D31" s="14"/>
      <c r="E31" s="14"/>
      <c r="F31" s="14" t="s">
        <v>34</v>
      </c>
      <c r="G31" s="14" t="s">
        <v>49</v>
      </c>
      <c r="H31" s="14" t="s">
        <v>50</v>
      </c>
      <c r="I31" s="14" t="s">
        <v>32</v>
      </c>
      <c r="J31" s="14"/>
      <c r="K31" s="14"/>
      <c r="L31" s="14"/>
      <c r="M31" s="14">
        <v>1.83</v>
      </c>
      <c r="N31" s="14">
        <v>2300</v>
      </c>
      <c r="O31" s="14">
        <f t="shared" si="1"/>
        <v>4209</v>
      </c>
      <c r="P31" s="14"/>
      <c r="Q31" s="14"/>
      <c r="R31" s="14">
        <f>SUM(O31:Q31)</f>
        <v>4209</v>
      </c>
      <c r="S31" s="14">
        <v>347</v>
      </c>
      <c r="T31" s="15">
        <f t="shared" si="0"/>
        <v>4556</v>
      </c>
      <c r="U31" s="14"/>
    </row>
    <row r="32" spans="1:21" s="10" customFormat="1" ht="14.25" customHeight="1" x14ac:dyDescent="0.35">
      <c r="A32" s="12"/>
      <c r="B32" s="12"/>
      <c r="C32" s="44" t="s">
        <v>55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12"/>
    </row>
    <row r="33" spans="1:21" s="16" customFormat="1" ht="26" x14ac:dyDescent="0.3">
      <c r="A33" s="12">
        <v>15</v>
      </c>
      <c r="B33" s="12" t="s">
        <v>25</v>
      </c>
      <c r="C33" s="14"/>
      <c r="D33" s="14"/>
      <c r="E33" s="14"/>
      <c r="F33" s="14" t="s">
        <v>34</v>
      </c>
      <c r="G33" s="14" t="s">
        <v>56</v>
      </c>
      <c r="H33" s="14" t="s">
        <v>57</v>
      </c>
      <c r="I33" s="14" t="s">
        <v>32</v>
      </c>
      <c r="J33" s="14"/>
      <c r="K33" s="14"/>
      <c r="L33" s="14"/>
      <c r="M33" s="14">
        <v>2.76</v>
      </c>
      <c r="N33" s="14">
        <v>2300</v>
      </c>
      <c r="O33" s="14">
        <f t="shared" si="1"/>
        <v>6348</v>
      </c>
      <c r="P33" s="14">
        <v>635</v>
      </c>
      <c r="Q33" s="14">
        <v>0</v>
      </c>
      <c r="R33" s="14">
        <f>SUM(O33:Q33)</f>
        <v>6983</v>
      </c>
      <c r="S33" s="14">
        <v>347</v>
      </c>
      <c r="T33" s="15">
        <f t="shared" si="0"/>
        <v>7330</v>
      </c>
      <c r="U33" s="14">
        <v>1450</v>
      </c>
    </row>
    <row r="34" spans="1:21" s="16" customFormat="1" ht="26" x14ac:dyDescent="0.3">
      <c r="A34" s="12">
        <v>16</v>
      </c>
      <c r="B34" s="12" t="s">
        <v>28</v>
      </c>
      <c r="C34" s="14"/>
      <c r="D34" s="14"/>
      <c r="E34" s="14"/>
      <c r="F34" s="14" t="s">
        <v>34</v>
      </c>
      <c r="G34" s="14" t="s">
        <v>49</v>
      </c>
      <c r="H34" s="14" t="s">
        <v>36</v>
      </c>
      <c r="I34" s="14" t="s">
        <v>32</v>
      </c>
      <c r="J34" s="14"/>
      <c r="K34" s="14"/>
      <c r="L34" s="14"/>
      <c r="M34" s="14">
        <v>1.83</v>
      </c>
      <c r="N34" s="14">
        <v>2300</v>
      </c>
      <c r="O34" s="14">
        <f t="shared" si="1"/>
        <v>4209</v>
      </c>
      <c r="P34" s="14">
        <v>0</v>
      </c>
      <c r="Q34" s="14">
        <v>0</v>
      </c>
      <c r="R34" s="14">
        <f>SUM(O34:Q34)</f>
        <v>4209</v>
      </c>
      <c r="S34" s="14">
        <v>347</v>
      </c>
      <c r="T34" s="15">
        <f t="shared" si="0"/>
        <v>4556</v>
      </c>
      <c r="U34" s="14"/>
    </row>
    <row r="35" spans="1:21" s="16" customFormat="1" x14ac:dyDescent="0.35">
      <c r="A35" s="12"/>
      <c r="B35" s="12"/>
      <c r="C35" s="44" t="s">
        <v>58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14"/>
    </row>
    <row r="36" spans="1:21" s="16" customFormat="1" ht="40.5" customHeight="1" x14ac:dyDescent="0.3">
      <c r="A36" s="12">
        <v>17</v>
      </c>
      <c r="B36" s="12" t="s">
        <v>25</v>
      </c>
      <c r="C36" s="14"/>
      <c r="D36" s="14"/>
      <c r="E36" s="14"/>
      <c r="F36" s="14" t="s">
        <v>34</v>
      </c>
      <c r="G36" s="14" t="s">
        <v>43</v>
      </c>
      <c r="H36" s="14" t="s">
        <v>44</v>
      </c>
      <c r="I36" s="14" t="s">
        <v>32</v>
      </c>
      <c r="J36" s="14"/>
      <c r="K36" s="14"/>
      <c r="L36" s="14"/>
      <c r="M36" s="14">
        <v>2.9</v>
      </c>
      <c r="N36" s="14">
        <v>2300</v>
      </c>
      <c r="O36" s="14">
        <f t="shared" si="1"/>
        <v>6670</v>
      </c>
      <c r="P36" s="14">
        <v>0</v>
      </c>
      <c r="Q36" s="14">
        <v>0</v>
      </c>
      <c r="R36" s="14">
        <f>SUM(O36:Q36)</f>
        <v>6670</v>
      </c>
      <c r="S36" s="14">
        <v>347</v>
      </c>
      <c r="T36" s="15">
        <f t="shared" si="0"/>
        <v>7017</v>
      </c>
      <c r="U36" s="14">
        <v>1450</v>
      </c>
    </row>
    <row r="37" spans="1:21" s="16" customFormat="1" ht="23.25" customHeight="1" x14ac:dyDescent="0.3">
      <c r="A37" s="12">
        <v>18</v>
      </c>
      <c r="B37" s="12" t="s">
        <v>25</v>
      </c>
      <c r="C37" s="14"/>
      <c r="D37" s="14"/>
      <c r="E37" s="14"/>
      <c r="F37" s="14" t="s">
        <v>34</v>
      </c>
      <c r="G37" s="14" t="s">
        <v>56</v>
      </c>
      <c r="H37" s="14" t="s">
        <v>57</v>
      </c>
      <c r="I37" s="14" t="s">
        <v>32</v>
      </c>
      <c r="J37" s="14"/>
      <c r="K37" s="14"/>
      <c r="L37" s="14"/>
      <c r="M37" s="14">
        <v>2.76</v>
      </c>
      <c r="N37" s="14">
        <v>2300</v>
      </c>
      <c r="O37" s="14">
        <f t="shared" si="1"/>
        <v>6348</v>
      </c>
      <c r="P37" s="14">
        <v>0</v>
      </c>
      <c r="Q37" s="14">
        <v>0</v>
      </c>
      <c r="R37" s="14">
        <f>SUM(O37:Q37)</f>
        <v>6348</v>
      </c>
      <c r="S37" s="14">
        <v>347</v>
      </c>
      <c r="T37" s="15">
        <f t="shared" si="0"/>
        <v>6695</v>
      </c>
      <c r="U37" s="14">
        <v>1450</v>
      </c>
    </row>
    <row r="38" spans="1:21" s="16" customFormat="1" ht="51.75" customHeight="1" x14ac:dyDescent="0.3">
      <c r="A38" s="12">
        <v>19</v>
      </c>
      <c r="B38" s="12" t="s">
        <v>25</v>
      </c>
      <c r="C38" s="14"/>
      <c r="D38" s="14"/>
      <c r="E38" s="14"/>
      <c r="F38" s="14"/>
      <c r="G38" s="14"/>
      <c r="H38" s="14"/>
      <c r="I38" s="14"/>
      <c r="J38" s="26" t="s">
        <v>59</v>
      </c>
      <c r="K38" s="14" t="s">
        <v>60</v>
      </c>
      <c r="L38" s="14" t="s">
        <v>61</v>
      </c>
      <c r="M38" s="14">
        <v>1.66</v>
      </c>
      <c r="N38" s="14">
        <v>2550</v>
      </c>
      <c r="O38" s="14">
        <v>4233</v>
      </c>
      <c r="P38" s="14"/>
      <c r="Q38" s="14"/>
      <c r="R38" s="14">
        <f>SUM(O38:Q38)</f>
        <v>4233</v>
      </c>
      <c r="S38" s="14">
        <v>347</v>
      </c>
      <c r="T38" s="15">
        <f t="shared" si="0"/>
        <v>4580</v>
      </c>
      <c r="U38" s="14">
        <v>1450</v>
      </c>
    </row>
    <row r="39" spans="1:21" s="10" customFormat="1" ht="23.25" customHeight="1" x14ac:dyDescent="0.35">
      <c r="A39" s="12"/>
      <c r="B39" s="12"/>
      <c r="C39" s="44" t="s">
        <v>62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12"/>
    </row>
    <row r="40" spans="1:21" s="16" customFormat="1" ht="37.5" customHeight="1" x14ac:dyDescent="0.3">
      <c r="A40" s="12">
        <v>20</v>
      </c>
      <c r="B40" s="12" t="s">
        <v>28</v>
      </c>
      <c r="C40" s="14"/>
      <c r="D40" s="14"/>
      <c r="E40" s="14"/>
      <c r="F40" s="14" t="s">
        <v>63</v>
      </c>
      <c r="G40" s="14" t="s">
        <v>64</v>
      </c>
      <c r="H40" s="14" t="s">
        <v>35</v>
      </c>
      <c r="I40" s="14" t="s">
        <v>32</v>
      </c>
      <c r="J40" s="14"/>
      <c r="K40" s="14"/>
      <c r="L40" s="14"/>
      <c r="M40" s="14">
        <v>2.0499999999999998</v>
      </c>
      <c r="N40" s="14">
        <v>2300</v>
      </c>
      <c r="O40" s="14">
        <f t="shared" si="1"/>
        <v>4715</v>
      </c>
      <c r="P40" s="14">
        <v>0</v>
      </c>
      <c r="Q40" s="14">
        <v>0</v>
      </c>
      <c r="R40" s="14">
        <f>SUM(O40:Q40)</f>
        <v>4715</v>
      </c>
      <c r="S40" s="14">
        <v>347</v>
      </c>
      <c r="T40" s="15">
        <f t="shared" ref="T40" si="4">R40+S40</f>
        <v>5062</v>
      </c>
      <c r="U40" s="14"/>
    </row>
    <row r="41" spans="1:21" s="16" customFormat="1" x14ac:dyDescent="0.35">
      <c r="A41" s="12"/>
      <c r="B41" s="12"/>
      <c r="C41" s="44" t="s">
        <v>65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14"/>
    </row>
    <row r="42" spans="1:21" s="16" customFormat="1" ht="52" x14ac:dyDescent="0.3">
      <c r="A42" s="12">
        <v>21</v>
      </c>
      <c r="B42" s="12" t="s">
        <v>25</v>
      </c>
      <c r="C42" s="14"/>
      <c r="D42" s="14"/>
      <c r="E42" s="14"/>
      <c r="F42" s="14" t="s">
        <v>66</v>
      </c>
      <c r="G42" s="14" t="s">
        <v>67</v>
      </c>
      <c r="H42" s="14" t="s">
        <v>52</v>
      </c>
      <c r="I42" s="14" t="s">
        <v>27</v>
      </c>
      <c r="J42" s="14"/>
      <c r="K42" s="14"/>
      <c r="L42" s="14"/>
      <c r="M42" s="14">
        <v>2.02</v>
      </c>
      <c r="N42" s="14">
        <v>2300</v>
      </c>
      <c r="O42" s="14">
        <f t="shared" si="1"/>
        <v>4646</v>
      </c>
      <c r="P42" s="14">
        <v>0</v>
      </c>
      <c r="Q42" s="14">
        <v>0</v>
      </c>
      <c r="R42" s="14">
        <f>SUM(O42:Q42)</f>
        <v>4646</v>
      </c>
      <c r="S42" s="14" t="s">
        <v>68</v>
      </c>
      <c r="T42" s="15"/>
      <c r="U42" s="14">
        <v>1450</v>
      </c>
    </row>
    <row r="43" spans="1:21" s="16" customFormat="1" ht="52" x14ac:dyDescent="0.3">
      <c r="A43" s="12">
        <v>22</v>
      </c>
      <c r="B43" s="12" t="s">
        <v>25</v>
      </c>
      <c r="C43" s="14"/>
      <c r="D43" s="14"/>
      <c r="E43" s="14"/>
      <c r="F43" s="14" t="s">
        <v>66</v>
      </c>
      <c r="G43" s="14" t="s">
        <v>69</v>
      </c>
      <c r="H43" s="14" t="s">
        <v>57</v>
      </c>
      <c r="I43" s="14" t="s">
        <v>27</v>
      </c>
      <c r="J43" s="14"/>
      <c r="K43" s="14"/>
      <c r="L43" s="14"/>
      <c r="M43" s="14">
        <v>1.93</v>
      </c>
      <c r="N43" s="14">
        <v>2300</v>
      </c>
      <c r="O43" s="14">
        <f t="shared" si="1"/>
        <v>4439</v>
      </c>
      <c r="P43" s="14">
        <v>0</v>
      </c>
      <c r="Q43" s="14">
        <v>0</v>
      </c>
      <c r="R43" s="14">
        <f>SUM(O43:Q43)</f>
        <v>4439</v>
      </c>
      <c r="S43" s="14" t="s">
        <v>68</v>
      </c>
      <c r="T43" s="15"/>
      <c r="U43" s="14">
        <v>1450</v>
      </c>
    </row>
    <row r="44" spans="1:21" s="16" customFormat="1" ht="52" x14ac:dyDescent="0.3">
      <c r="A44" s="12">
        <v>23</v>
      </c>
      <c r="B44" s="12" t="s">
        <v>28</v>
      </c>
      <c r="C44" s="14"/>
      <c r="D44" s="14"/>
      <c r="E44" s="14"/>
      <c r="F44" s="14" t="s">
        <v>66</v>
      </c>
      <c r="G44" s="14" t="s">
        <v>49</v>
      </c>
      <c r="H44" s="14" t="s">
        <v>36</v>
      </c>
      <c r="I44" s="14" t="s">
        <v>32</v>
      </c>
      <c r="J44" s="14"/>
      <c r="K44" s="14"/>
      <c r="L44" s="14"/>
      <c r="M44" s="14">
        <v>1.83</v>
      </c>
      <c r="N44" s="14">
        <v>2300</v>
      </c>
      <c r="O44" s="14">
        <f t="shared" si="1"/>
        <v>4209</v>
      </c>
      <c r="P44" s="14"/>
      <c r="Q44" s="14"/>
      <c r="R44" s="14">
        <f>SUM(O44:Q44)</f>
        <v>4209</v>
      </c>
      <c r="S44" s="14" t="s">
        <v>68</v>
      </c>
      <c r="T44" s="15"/>
      <c r="U44" s="14"/>
    </row>
    <row r="45" spans="1:21" s="16" customFormat="1" x14ac:dyDescent="0.35">
      <c r="A45" s="12"/>
      <c r="B45" s="12"/>
      <c r="C45" s="44" t="s">
        <v>70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14"/>
    </row>
    <row r="46" spans="1:21" s="16" customFormat="1" ht="26" x14ac:dyDescent="0.3">
      <c r="A46" s="12">
        <v>24</v>
      </c>
      <c r="B46" s="12" t="s">
        <v>28</v>
      </c>
      <c r="C46" s="14"/>
      <c r="D46" s="14"/>
      <c r="E46" s="14"/>
      <c r="F46" s="14"/>
      <c r="G46" s="14"/>
      <c r="H46" s="14"/>
      <c r="I46" s="14"/>
      <c r="J46" s="14" t="s">
        <v>38</v>
      </c>
      <c r="K46" s="14" t="s">
        <v>71</v>
      </c>
      <c r="L46" s="14" t="s">
        <v>27</v>
      </c>
      <c r="M46" s="14">
        <v>1.38</v>
      </c>
      <c r="N46" s="14">
        <v>2300</v>
      </c>
      <c r="O46" s="14">
        <f t="shared" si="1"/>
        <v>3174</v>
      </c>
      <c r="P46" s="14"/>
      <c r="Q46" s="14"/>
      <c r="R46" s="14">
        <f>SUM(O46:Q46)</f>
        <v>3174</v>
      </c>
      <c r="S46" s="14">
        <v>347</v>
      </c>
      <c r="T46" s="15">
        <f t="shared" si="0"/>
        <v>3521</v>
      </c>
      <c r="U46" s="14"/>
    </row>
    <row r="47" spans="1:21" s="16" customFormat="1" x14ac:dyDescent="0.35">
      <c r="A47" s="12"/>
      <c r="B47" s="12"/>
      <c r="C47" s="44" t="s">
        <v>72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14"/>
    </row>
    <row r="48" spans="1:21" s="16" customFormat="1" ht="39" x14ac:dyDescent="0.3">
      <c r="A48" s="12">
        <v>25</v>
      </c>
      <c r="B48" s="12" t="s">
        <v>25</v>
      </c>
      <c r="C48" s="14"/>
      <c r="D48" s="14"/>
      <c r="E48" s="14"/>
      <c r="F48" s="14"/>
      <c r="G48" s="14"/>
      <c r="H48" s="14"/>
      <c r="I48" s="14"/>
      <c r="J48" s="14" t="s">
        <v>73</v>
      </c>
      <c r="K48" s="14" t="s">
        <v>74</v>
      </c>
      <c r="L48" s="14" t="s">
        <v>75</v>
      </c>
      <c r="M48" s="14">
        <v>1.41</v>
      </c>
      <c r="N48" s="14">
        <v>2300</v>
      </c>
      <c r="O48" s="14">
        <f t="shared" si="1"/>
        <v>3243</v>
      </c>
      <c r="P48" s="14">
        <v>0</v>
      </c>
      <c r="Q48" s="14">
        <v>0</v>
      </c>
      <c r="R48" s="14">
        <f>SUM(O48:Q48)</f>
        <v>3243</v>
      </c>
      <c r="S48" s="14">
        <v>347</v>
      </c>
      <c r="T48" s="15">
        <f t="shared" si="0"/>
        <v>3590</v>
      </c>
      <c r="U48" s="14">
        <v>1450</v>
      </c>
    </row>
    <row r="49" spans="1:21" s="16" customFormat="1" ht="52" x14ac:dyDescent="0.3">
      <c r="A49" s="12">
        <v>26</v>
      </c>
      <c r="B49" s="12" t="s">
        <v>25</v>
      </c>
      <c r="C49" s="14"/>
      <c r="D49" s="14"/>
      <c r="E49" s="14"/>
      <c r="F49" s="14"/>
      <c r="G49" s="14"/>
      <c r="H49" s="14"/>
      <c r="I49" s="14"/>
      <c r="J49" s="14" t="s">
        <v>76</v>
      </c>
      <c r="K49" s="14" t="s">
        <v>77</v>
      </c>
      <c r="L49" s="14" t="s">
        <v>75</v>
      </c>
      <c r="M49" s="14">
        <v>1.55</v>
      </c>
      <c r="N49" s="14">
        <v>2300</v>
      </c>
      <c r="O49" s="14">
        <f t="shared" si="1"/>
        <v>3565</v>
      </c>
      <c r="P49" s="14">
        <v>0</v>
      </c>
      <c r="Q49" s="14"/>
      <c r="R49" s="14">
        <f>SUM(O49:Q49)</f>
        <v>3565</v>
      </c>
      <c r="S49" s="14">
        <v>347</v>
      </c>
      <c r="T49" s="15">
        <f t="shared" si="0"/>
        <v>3912</v>
      </c>
      <c r="U49" s="14">
        <v>1450</v>
      </c>
    </row>
    <row r="50" spans="1:21" s="16" customFormat="1" ht="43.5" customHeight="1" x14ac:dyDescent="0.3">
      <c r="A50" s="12"/>
      <c r="B50" s="12" t="s">
        <v>78</v>
      </c>
      <c r="C50" s="52" t="s">
        <v>79</v>
      </c>
      <c r="D50" s="52"/>
      <c r="E50" s="52"/>
      <c r="F50" s="52"/>
      <c r="G50" s="52"/>
      <c r="H50" s="52"/>
      <c r="I50" s="52"/>
      <c r="J50" s="14"/>
      <c r="K50" s="14"/>
      <c r="L50" s="14"/>
      <c r="M50" s="14"/>
      <c r="N50" s="14"/>
      <c r="O50" s="14"/>
      <c r="P50" s="14"/>
      <c r="Q50" s="14"/>
      <c r="R50" s="14">
        <v>1035</v>
      </c>
      <c r="S50" s="14"/>
      <c r="T50" s="15">
        <f t="shared" si="0"/>
        <v>1035</v>
      </c>
      <c r="U50" s="14"/>
    </row>
  </sheetData>
  <mergeCells count="34">
    <mergeCell ref="C50:I50"/>
    <mergeCell ref="C16:T16"/>
    <mergeCell ref="C19:T19"/>
    <mergeCell ref="C21:T21"/>
    <mergeCell ref="C23:T23"/>
    <mergeCell ref="C28:T28"/>
    <mergeCell ref="C32:T32"/>
    <mergeCell ref="C35:T35"/>
    <mergeCell ref="C39:T39"/>
    <mergeCell ref="C41:T41"/>
    <mergeCell ref="C45:T45"/>
    <mergeCell ref="C47:T47"/>
    <mergeCell ref="C14:T14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B6:S8"/>
    <mergeCell ref="U6:U10"/>
    <mergeCell ref="A9:A10"/>
    <mergeCell ref="B9:B10"/>
    <mergeCell ref="C9:C10"/>
    <mergeCell ref="D9:D10"/>
    <mergeCell ref="E9:F9"/>
    <mergeCell ref="G9:G10"/>
    <mergeCell ref="H9:H10"/>
    <mergeCell ref="I9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tabSelected="1" workbookViewId="0">
      <pane xSplit="2" ySplit="10" topLeftCell="C31" activePane="bottomRight" state="frozen"/>
      <selection pane="topRight" activeCell="C1" sqref="C1"/>
      <selection pane="bottomLeft" activeCell="A11" sqref="A11"/>
      <selection pane="bottomRight" activeCell="W9" sqref="W9"/>
    </sheetView>
  </sheetViews>
  <sheetFormatPr defaultColWidth="9.1796875" defaultRowHeight="14.5" x14ac:dyDescent="0.35"/>
  <cols>
    <col min="1" max="1" width="4.453125" style="1" customWidth="1"/>
    <col min="2" max="2" width="12.1796875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9.7265625" style="2" customWidth="1"/>
    <col min="9" max="9" width="5.26953125" style="2" customWidth="1"/>
    <col min="10" max="10" width="7" style="2" customWidth="1"/>
    <col min="11" max="11" width="9.1796875" style="2"/>
    <col min="12" max="12" width="5" style="2" customWidth="1"/>
    <col min="13" max="13" width="5.453125" style="2" customWidth="1"/>
    <col min="14" max="14" width="8.26953125" style="2" bestFit="1" customWidth="1"/>
    <col min="15" max="15" width="6.1796875" style="2" customWidth="1"/>
    <col min="16" max="16" width="5.453125" style="2" customWidth="1"/>
    <col min="17" max="17" width="6.7265625" style="2" customWidth="1"/>
    <col min="18" max="18" width="6.81640625" style="2" customWidth="1"/>
    <col min="19" max="19" width="6.7265625" style="2" customWidth="1"/>
    <col min="20" max="20" width="6.81640625" style="2" customWidth="1"/>
    <col min="21" max="21" width="9.1796875" style="2" hidden="1" customWidth="1"/>
    <col min="22" max="16384" width="9.1796875" style="2"/>
  </cols>
  <sheetData>
    <row r="1" spans="1:21" x14ac:dyDescent="0.35">
      <c r="A1" s="1" t="s">
        <v>0</v>
      </c>
    </row>
    <row r="2" spans="1:21" x14ac:dyDescent="0.35">
      <c r="A2" s="1" t="s">
        <v>1</v>
      </c>
    </row>
    <row r="3" spans="1:21" x14ac:dyDescent="0.35">
      <c r="B3" s="1" t="s">
        <v>80</v>
      </c>
    </row>
    <row r="4" spans="1:21" ht="15" customHeight="1" x14ac:dyDescent="0.35"/>
    <row r="5" spans="1:21" ht="15" customHeight="1" thickBot="1" x14ac:dyDescent="0.4"/>
    <row r="6" spans="1:21" ht="15" customHeight="1" x14ac:dyDescent="0.35">
      <c r="A6" s="3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60"/>
      <c r="U6" s="54" t="s">
        <v>3</v>
      </c>
    </row>
    <row r="7" spans="1:21" ht="2.25" customHeight="1" thickBot="1" x14ac:dyDescent="0.4">
      <c r="A7" s="5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  <c r="U7" s="55"/>
    </row>
    <row r="8" spans="1:21" ht="15" hidden="1" customHeight="1" x14ac:dyDescent="0.35">
      <c r="A8" s="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63"/>
      <c r="U8" s="55"/>
    </row>
    <row r="9" spans="1:21" s="10" customFormat="1" ht="57.75" customHeight="1" thickBot="1" x14ac:dyDescent="0.35">
      <c r="A9" s="40" t="s">
        <v>4</v>
      </c>
      <c r="B9" s="40" t="s">
        <v>5</v>
      </c>
      <c r="C9" s="40" t="s">
        <v>6</v>
      </c>
      <c r="D9" s="40" t="s">
        <v>7</v>
      </c>
      <c r="E9" s="42" t="s">
        <v>8</v>
      </c>
      <c r="F9" s="43"/>
      <c r="G9" s="40" t="s">
        <v>9</v>
      </c>
      <c r="H9" s="40" t="s">
        <v>10</v>
      </c>
      <c r="I9" s="40" t="s">
        <v>11</v>
      </c>
      <c r="J9" s="8" t="s">
        <v>12</v>
      </c>
      <c r="K9" s="53">
        <v>45231</v>
      </c>
      <c r="L9" s="40" t="s">
        <v>11</v>
      </c>
      <c r="M9" s="9" t="s">
        <v>14</v>
      </c>
      <c r="N9" s="9" t="s">
        <v>15</v>
      </c>
      <c r="O9" s="40" t="s">
        <v>16</v>
      </c>
      <c r="P9" s="40" t="s">
        <v>17</v>
      </c>
      <c r="Q9" s="40" t="s">
        <v>18</v>
      </c>
      <c r="R9" s="40" t="s">
        <v>19</v>
      </c>
      <c r="S9" s="40" t="s">
        <v>20</v>
      </c>
      <c r="T9" s="64" t="s">
        <v>21</v>
      </c>
      <c r="U9" s="55"/>
    </row>
    <row r="10" spans="1:21" s="10" customFormat="1" ht="45" customHeight="1" thickBot="1" x14ac:dyDescent="0.35">
      <c r="A10" s="41"/>
      <c r="B10" s="41"/>
      <c r="C10" s="41"/>
      <c r="D10" s="41"/>
      <c r="E10" s="9" t="s">
        <v>22</v>
      </c>
      <c r="F10" s="9" t="s">
        <v>23</v>
      </c>
      <c r="G10" s="41"/>
      <c r="H10" s="41"/>
      <c r="I10" s="41"/>
      <c r="J10" s="9" t="s">
        <v>23</v>
      </c>
      <c r="K10" s="41"/>
      <c r="L10" s="41"/>
      <c r="M10" s="11"/>
      <c r="N10" s="11"/>
      <c r="O10" s="41"/>
      <c r="P10" s="41"/>
      <c r="Q10" s="41"/>
      <c r="R10" s="41"/>
      <c r="S10" s="41"/>
      <c r="T10" s="65"/>
      <c r="U10" s="56"/>
    </row>
    <row r="11" spans="1:21" s="10" customFormat="1" ht="31.5" customHeight="1" x14ac:dyDescent="0.35">
      <c r="A11" s="12"/>
      <c r="B11" s="12"/>
      <c r="C11" s="44" t="s">
        <v>24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66"/>
      <c r="U11" s="57"/>
    </row>
    <row r="12" spans="1:21" s="16" customFormat="1" ht="36.75" customHeight="1" x14ac:dyDescent="0.3">
      <c r="A12" s="12">
        <v>1</v>
      </c>
      <c r="B12" s="12" t="s">
        <v>25</v>
      </c>
      <c r="C12" s="48" t="s">
        <v>26</v>
      </c>
      <c r="D12" s="49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3300</v>
      </c>
      <c r="O12" s="14">
        <f>ROUND(M12*N12,0)</f>
        <v>14850</v>
      </c>
      <c r="P12" s="14"/>
      <c r="Q12" s="14">
        <v>4455</v>
      </c>
      <c r="R12" s="14">
        <f>SUM(O12:Q12)</f>
        <v>19305</v>
      </c>
      <c r="S12" s="14"/>
      <c r="T12" s="14">
        <f>R12+S12</f>
        <v>19305</v>
      </c>
      <c r="U12" s="27"/>
    </row>
    <row r="13" spans="1:21" s="21" customFormat="1" ht="39.75" customHeight="1" x14ac:dyDescent="0.3">
      <c r="A13" s="17">
        <v>2</v>
      </c>
      <c r="B13" s="17" t="s">
        <v>28</v>
      </c>
      <c r="C13" s="50" t="s">
        <v>29</v>
      </c>
      <c r="D13" s="51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3300</v>
      </c>
      <c r="O13" s="14">
        <f>ROUND(M13*N13,0)</f>
        <v>11550</v>
      </c>
      <c r="P13" s="19"/>
      <c r="Q13" s="19">
        <v>3465</v>
      </c>
      <c r="R13" s="19">
        <f>SUM(O13:Q13)</f>
        <v>15015</v>
      </c>
      <c r="S13" s="19"/>
      <c r="T13" s="19">
        <f t="shared" ref="T13:T50" si="0">R13+S13</f>
        <v>15015</v>
      </c>
      <c r="U13" s="28"/>
    </row>
    <row r="14" spans="1:21" s="10" customFormat="1" x14ac:dyDescent="0.35">
      <c r="A14" s="12"/>
      <c r="B14" s="22"/>
      <c r="C14" s="44" t="s">
        <v>30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66"/>
      <c r="U14" s="58"/>
    </row>
    <row r="15" spans="1:21" s="16" customFormat="1" ht="39.75" customHeight="1" x14ac:dyDescent="0.3">
      <c r="A15" s="12">
        <v>3</v>
      </c>
      <c r="B15" s="12" t="s">
        <v>25</v>
      </c>
      <c r="C15" s="23"/>
      <c r="D15" s="23"/>
      <c r="E15" s="23" t="s">
        <v>31</v>
      </c>
      <c r="F15" s="23"/>
      <c r="G15" s="14">
        <v>3.5</v>
      </c>
      <c r="H15" s="14">
        <v>5</v>
      </c>
      <c r="I15" s="14" t="s">
        <v>32</v>
      </c>
      <c r="J15" s="14"/>
      <c r="K15" s="14"/>
      <c r="L15" s="14"/>
      <c r="M15" s="14">
        <v>3.5</v>
      </c>
      <c r="N15" s="14">
        <v>3300</v>
      </c>
      <c r="O15" s="14">
        <f t="shared" ref="O15:O49" si="1">ROUND(M15*N15,0)</f>
        <v>11550</v>
      </c>
      <c r="P15" s="14">
        <v>0</v>
      </c>
      <c r="Q15" s="14">
        <v>0</v>
      </c>
      <c r="R15" s="14">
        <f>SUM(O15:Q15)</f>
        <v>11550</v>
      </c>
      <c r="S15" s="14">
        <v>347</v>
      </c>
      <c r="T15" s="14">
        <f t="shared" si="0"/>
        <v>11897</v>
      </c>
      <c r="U15" s="27">
        <v>1450</v>
      </c>
    </row>
    <row r="16" spans="1:21" s="10" customFormat="1" ht="26.25" customHeight="1" x14ac:dyDescent="0.35">
      <c r="A16" s="12"/>
      <c r="B16" s="12"/>
      <c r="C16" s="44" t="s">
        <v>33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66"/>
      <c r="U16" s="58"/>
    </row>
    <row r="17" spans="1:21" s="16" customFormat="1" ht="26.25" customHeight="1" x14ac:dyDescent="0.35">
      <c r="A17" s="12">
        <v>4</v>
      </c>
      <c r="B17" s="12" t="s">
        <v>28</v>
      </c>
      <c r="C17" s="14"/>
      <c r="D17" s="24"/>
      <c r="E17" s="24"/>
      <c r="F17" s="24" t="s">
        <v>34</v>
      </c>
      <c r="G17" s="14">
        <v>2.0499999999999998</v>
      </c>
      <c r="H17" s="14" t="s">
        <v>35</v>
      </c>
      <c r="I17" s="14" t="s">
        <v>32</v>
      </c>
      <c r="J17" s="14"/>
      <c r="K17" s="14"/>
      <c r="L17" s="14"/>
      <c r="M17" s="14">
        <v>2.0499999999999998</v>
      </c>
      <c r="N17" s="14">
        <v>3300</v>
      </c>
      <c r="O17" s="14">
        <f t="shared" si="1"/>
        <v>6765</v>
      </c>
      <c r="P17" s="14"/>
      <c r="Q17" s="14"/>
      <c r="R17" s="14">
        <f>SUM(O17:Q17)</f>
        <v>6765</v>
      </c>
      <c r="S17" s="14">
        <v>347</v>
      </c>
      <c r="T17" s="14">
        <f t="shared" si="0"/>
        <v>7112</v>
      </c>
      <c r="U17" s="27"/>
    </row>
    <row r="18" spans="1:21" s="16" customFormat="1" ht="26.25" customHeight="1" x14ac:dyDescent="0.35">
      <c r="A18" s="12">
        <v>5</v>
      </c>
      <c r="B18" s="12" t="s">
        <v>28</v>
      </c>
      <c r="C18" s="14"/>
      <c r="D18" s="24"/>
      <c r="E18" s="24"/>
      <c r="F18" s="24" t="s">
        <v>34</v>
      </c>
      <c r="G18" s="14">
        <v>1.83</v>
      </c>
      <c r="H18" s="14" t="s">
        <v>36</v>
      </c>
      <c r="I18" s="14"/>
      <c r="J18" s="14"/>
      <c r="K18" s="14"/>
      <c r="L18" s="14"/>
      <c r="M18" s="14">
        <v>1.83</v>
      </c>
      <c r="N18" s="14">
        <v>3300</v>
      </c>
      <c r="O18" s="14">
        <f t="shared" si="1"/>
        <v>6039</v>
      </c>
      <c r="P18" s="14"/>
      <c r="Q18" s="14"/>
      <c r="R18" s="14">
        <f>SUM(O18:Q18)</f>
        <v>6039</v>
      </c>
      <c r="S18" s="14">
        <v>347</v>
      </c>
      <c r="T18" s="14">
        <f t="shared" si="0"/>
        <v>6386</v>
      </c>
      <c r="U18" s="27"/>
    </row>
    <row r="19" spans="1:21" s="16" customFormat="1" x14ac:dyDescent="0.35">
      <c r="A19" s="12"/>
      <c r="B19" s="12"/>
      <c r="C19" s="44" t="s">
        <v>37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66"/>
      <c r="U19" s="27"/>
    </row>
    <row r="20" spans="1:21" s="16" customFormat="1" ht="26" x14ac:dyDescent="0.3">
      <c r="A20" s="12">
        <v>6</v>
      </c>
      <c r="B20" s="12" t="s">
        <v>25</v>
      </c>
      <c r="C20" s="14"/>
      <c r="D20" s="14"/>
      <c r="E20" s="14"/>
      <c r="F20" s="14"/>
      <c r="G20" s="14"/>
      <c r="H20" s="14"/>
      <c r="I20" s="14"/>
      <c r="J20" s="14" t="s">
        <v>38</v>
      </c>
      <c r="K20" s="14" t="s">
        <v>39</v>
      </c>
      <c r="L20" s="14" t="s">
        <v>27</v>
      </c>
      <c r="M20" s="14">
        <v>1.84</v>
      </c>
      <c r="N20" s="14">
        <v>3300</v>
      </c>
      <c r="O20" s="14">
        <f t="shared" si="1"/>
        <v>6072</v>
      </c>
      <c r="P20" s="14"/>
      <c r="Q20" s="14"/>
      <c r="R20" s="14">
        <f>SUM(O20:Q20)</f>
        <v>6072</v>
      </c>
      <c r="S20" s="14">
        <v>347</v>
      </c>
      <c r="T20" s="14">
        <f t="shared" si="0"/>
        <v>6419</v>
      </c>
      <c r="U20" s="27">
        <v>1450</v>
      </c>
    </row>
    <row r="21" spans="1:21" s="16" customFormat="1" x14ac:dyDescent="0.35">
      <c r="A21" s="12"/>
      <c r="B21" s="12"/>
      <c r="C21" s="44" t="s">
        <v>40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66"/>
      <c r="U21" s="27"/>
    </row>
    <row r="22" spans="1:21" s="16" customFormat="1" ht="26" x14ac:dyDescent="0.3">
      <c r="A22" s="12">
        <v>7</v>
      </c>
      <c r="B22" s="12" t="s">
        <v>28</v>
      </c>
      <c r="C22" s="14"/>
      <c r="D22" s="14"/>
      <c r="E22" s="14"/>
      <c r="F22" s="14"/>
      <c r="G22" s="14"/>
      <c r="H22" s="14"/>
      <c r="I22" s="14"/>
      <c r="J22" s="14" t="s">
        <v>38</v>
      </c>
      <c r="K22" s="14" t="s">
        <v>41</v>
      </c>
      <c r="L22" s="14" t="s">
        <v>27</v>
      </c>
      <c r="M22" s="14">
        <v>1.55</v>
      </c>
      <c r="N22" s="14">
        <v>3300</v>
      </c>
      <c r="O22" s="14">
        <f t="shared" si="1"/>
        <v>5115</v>
      </c>
      <c r="P22" s="14"/>
      <c r="Q22" s="14"/>
      <c r="R22" s="14">
        <f>SUM(O22:Q22)</f>
        <v>5115</v>
      </c>
      <c r="S22" s="14">
        <v>347</v>
      </c>
      <c r="T22" s="14">
        <f t="shared" ref="T22" si="2">R22+S22</f>
        <v>5462</v>
      </c>
      <c r="U22" s="27"/>
    </row>
    <row r="23" spans="1:21" s="10" customFormat="1" x14ac:dyDescent="0.35">
      <c r="A23" s="12"/>
      <c r="B23" s="12"/>
      <c r="C23" s="44" t="s">
        <v>42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66"/>
      <c r="U23" s="58"/>
    </row>
    <row r="24" spans="1:21" s="16" customFormat="1" ht="26" x14ac:dyDescent="0.3">
      <c r="A24" s="12">
        <v>8</v>
      </c>
      <c r="B24" s="12" t="s">
        <v>25</v>
      </c>
      <c r="C24" s="14"/>
      <c r="D24" s="14"/>
      <c r="E24" s="14"/>
      <c r="F24" s="14" t="s">
        <v>34</v>
      </c>
      <c r="G24" s="14" t="s">
        <v>43</v>
      </c>
      <c r="H24" s="14" t="s">
        <v>44</v>
      </c>
      <c r="I24" s="14" t="s">
        <v>32</v>
      </c>
      <c r="J24" s="14"/>
      <c r="K24" s="14"/>
      <c r="L24" s="14"/>
      <c r="M24" s="14">
        <v>2.9</v>
      </c>
      <c r="N24" s="14">
        <v>3300</v>
      </c>
      <c r="O24" s="14">
        <f t="shared" si="1"/>
        <v>9570</v>
      </c>
      <c r="P24" s="14">
        <v>957</v>
      </c>
      <c r="Q24" s="14">
        <v>0</v>
      </c>
      <c r="R24" s="14">
        <f t="shared" ref="R24:R27" si="3">SUM(O24:Q24)</f>
        <v>10527</v>
      </c>
      <c r="S24" s="14">
        <v>347</v>
      </c>
      <c r="T24" s="14">
        <f t="shared" si="0"/>
        <v>10874</v>
      </c>
      <c r="U24" s="27">
        <v>1450</v>
      </c>
    </row>
    <row r="25" spans="1:21" s="16" customFormat="1" ht="52" x14ac:dyDescent="0.3">
      <c r="A25" s="12">
        <v>9</v>
      </c>
      <c r="B25" s="12" t="s">
        <v>25</v>
      </c>
      <c r="C25" s="14"/>
      <c r="D25" s="14"/>
      <c r="E25" s="14"/>
      <c r="F25" s="14" t="s">
        <v>45</v>
      </c>
      <c r="G25" s="14" t="s">
        <v>46</v>
      </c>
      <c r="H25" s="14" t="s">
        <v>47</v>
      </c>
      <c r="I25" s="14" t="s">
        <v>48</v>
      </c>
      <c r="J25" s="14"/>
      <c r="K25" s="14"/>
      <c r="L25" s="14"/>
      <c r="M25" s="14">
        <v>2.56</v>
      </c>
      <c r="N25" s="14">
        <v>3300</v>
      </c>
      <c r="O25" s="14">
        <f t="shared" si="1"/>
        <v>8448</v>
      </c>
      <c r="P25" s="14">
        <v>0</v>
      </c>
      <c r="Q25" s="14">
        <v>0</v>
      </c>
      <c r="R25" s="14">
        <f t="shared" si="3"/>
        <v>8448</v>
      </c>
      <c r="S25" s="14">
        <v>347</v>
      </c>
      <c r="T25" s="14">
        <f t="shared" si="0"/>
        <v>8795</v>
      </c>
      <c r="U25" s="27">
        <v>1450</v>
      </c>
    </row>
    <row r="26" spans="1:21" s="16" customFormat="1" ht="26" x14ac:dyDescent="0.3">
      <c r="A26" s="12">
        <v>10</v>
      </c>
      <c r="B26" s="12" t="s">
        <v>28</v>
      </c>
      <c r="C26" s="14"/>
      <c r="D26" s="14"/>
      <c r="E26" s="14"/>
      <c r="F26" s="14" t="s">
        <v>34</v>
      </c>
      <c r="G26" s="14" t="s">
        <v>49</v>
      </c>
      <c r="H26" s="14" t="s">
        <v>50</v>
      </c>
      <c r="I26" s="14" t="s">
        <v>32</v>
      </c>
      <c r="J26" s="14"/>
      <c r="K26" s="14"/>
      <c r="L26" s="14"/>
      <c r="M26" s="14">
        <v>1.83</v>
      </c>
      <c r="N26" s="14">
        <v>3300</v>
      </c>
      <c r="O26" s="14">
        <f t="shared" si="1"/>
        <v>6039</v>
      </c>
      <c r="P26" s="14"/>
      <c r="Q26" s="14"/>
      <c r="R26" s="14">
        <f t="shared" si="3"/>
        <v>6039</v>
      </c>
      <c r="S26" s="14">
        <v>347</v>
      </c>
      <c r="T26" s="14">
        <f t="shared" si="0"/>
        <v>6386</v>
      </c>
      <c r="U26" s="27"/>
    </row>
    <row r="27" spans="1:21" s="16" customFormat="1" ht="52" x14ac:dyDescent="0.3">
      <c r="A27" s="12">
        <v>11</v>
      </c>
      <c r="B27" s="12" t="s">
        <v>25</v>
      </c>
      <c r="C27" s="14"/>
      <c r="D27" s="14"/>
      <c r="E27" s="14"/>
      <c r="F27" s="14" t="s">
        <v>45</v>
      </c>
      <c r="G27" s="14" t="s">
        <v>51</v>
      </c>
      <c r="H27" s="14" t="s">
        <v>52</v>
      </c>
      <c r="I27" s="14" t="s">
        <v>48</v>
      </c>
      <c r="J27" s="14"/>
      <c r="K27" s="14"/>
      <c r="L27" s="14"/>
      <c r="M27" s="14">
        <v>2.69</v>
      </c>
      <c r="N27" s="14">
        <v>3300</v>
      </c>
      <c r="O27" s="14">
        <f t="shared" si="1"/>
        <v>8877</v>
      </c>
      <c r="P27" s="14">
        <v>888</v>
      </c>
      <c r="Q27" s="14">
        <v>0</v>
      </c>
      <c r="R27" s="14">
        <f t="shared" si="3"/>
        <v>9765</v>
      </c>
      <c r="S27" s="14">
        <v>347</v>
      </c>
      <c r="T27" s="14">
        <f t="shared" si="0"/>
        <v>10112</v>
      </c>
      <c r="U27" s="27">
        <v>1450</v>
      </c>
    </row>
    <row r="28" spans="1:21" s="10" customFormat="1" x14ac:dyDescent="0.35">
      <c r="A28" s="12"/>
      <c r="B28" s="12"/>
      <c r="C28" s="44" t="s">
        <v>53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66"/>
      <c r="U28" s="58"/>
    </row>
    <row r="29" spans="1:21" s="10" customFormat="1" ht="43.5" x14ac:dyDescent="0.35">
      <c r="A29" s="12">
        <v>12</v>
      </c>
      <c r="B29" s="12" t="s">
        <v>28</v>
      </c>
      <c r="C29" s="12"/>
      <c r="D29" s="25"/>
      <c r="E29" s="24" t="s">
        <v>54</v>
      </c>
      <c r="F29" s="25"/>
      <c r="G29" s="25"/>
      <c r="H29" s="25"/>
      <c r="I29" s="24" t="s">
        <v>32</v>
      </c>
      <c r="J29" s="25"/>
      <c r="K29" s="25"/>
      <c r="L29" s="25"/>
      <c r="M29" s="25"/>
      <c r="N29" s="25"/>
      <c r="O29" s="24">
        <v>9570</v>
      </c>
      <c r="P29" s="24">
        <v>0</v>
      </c>
      <c r="Q29" s="24">
        <v>0</v>
      </c>
      <c r="R29" s="14">
        <f>SUM(O29:Q29)</f>
        <v>9570</v>
      </c>
      <c r="S29" s="14">
        <v>347</v>
      </c>
      <c r="T29" s="14">
        <f t="shared" si="0"/>
        <v>9917</v>
      </c>
      <c r="U29" s="58"/>
    </row>
    <row r="30" spans="1:21" s="16" customFormat="1" ht="27.75" customHeight="1" x14ac:dyDescent="0.3">
      <c r="A30" s="12">
        <v>13</v>
      </c>
      <c r="B30" s="12" t="s">
        <v>25</v>
      </c>
      <c r="C30" s="14"/>
      <c r="D30" s="14"/>
      <c r="E30" s="14"/>
      <c r="F30" s="14" t="s">
        <v>34</v>
      </c>
      <c r="G30" s="14" t="s">
        <v>43</v>
      </c>
      <c r="H30" s="14" t="s">
        <v>44</v>
      </c>
      <c r="I30" s="14" t="s">
        <v>32</v>
      </c>
      <c r="J30" s="14"/>
      <c r="K30" s="14"/>
      <c r="L30" s="14"/>
      <c r="M30" s="14">
        <v>2.9</v>
      </c>
      <c r="N30" s="14">
        <v>3300</v>
      </c>
      <c r="O30" s="14">
        <f t="shared" si="1"/>
        <v>9570</v>
      </c>
      <c r="P30" s="14">
        <v>0</v>
      </c>
      <c r="Q30" s="14">
        <v>0</v>
      </c>
      <c r="R30" s="14">
        <f>SUM(O30:Q30)</f>
        <v>9570</v>
      </c>
      <c r="S30" s="14">
        <v>347</v>
      </c>
      <c r="T30" s="14">
        <f t="shared" si="0"/>
        <v>9917</v>
      </c>
      <c r="U30" s="27">
        <v>1450</v>
      </c>
    </row>
    <row r="31" spans="1:21" s="16" customFormat="1" ht="26" x14ac:dyDescent="0.3">
      <c r="A31" s="12">
        <v>14</v>
      </c>
      <c r="B31" s="12" t="s">
        <v>28</v>
      </c>
      <c r="C31" s="14"/>
      <c r="D31" s="14"/>
      <c r="E31" s="14"/>
      <c r="F31" s="14" t="s">
        <v>34</v>
      </c>
      <c r="G31" s="14" t="s">
        <v>49</v>
      </c>
      <c r="H31" s="14" t="s">
        <v>50</v>
      </c>
      <c r="I31" s="14" t="s">
        <v>32</v>
      </c>
      <c r="J31" s="14"/>
      <c r="K31" s="14"/>
      <c r="L31" s="14"/>
      <c r="M31" s="14">
        <v>1.83</v>
      </c>
      <c r="N31" s="14">
        <v>3300</v>
      </c>
      <c r="O31" s="14">
        <f t="shared" si="1"/>
        <v>6039</v>
      </c>
      <c r="P31" s="14"/>
      <c r="Q31" s="14"/>
      <c r="R31" s="14">
        <f>SUM(O31:Q31)</f>
        <v>6039</v>
      </c>
      <c r="S31" s="14">
        <v>347</v>
      </c>
      <c r="T31" s="14">
        <f t="shared" si="0"/>
        <v>6386</v>
      </c>
      <c r="U31" s="27"/>
    </row>
    <row r="32" spans="1:21" s="10" customFormat="1" ht="14.25" customHeight="1" x14ac:dyDescent="0.35">
      <c r="A32" s="12"/>
      <c r="B32" s="12"/>
      <c r="C32" s="44" t="s">
        <v>55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66"/>
      <c r="U32" s="58"/>
    </row>
    <row r="33" spans="1:21" s="16" customFormat="1" ht="26" x14ac:dyDescent="0.3">
      <c r="A33" s="12">
        <v>15</v>
      </c>
      <c r="B33" s="12" t="s">
        <v>25</v>
      </c>
      <c r="C33" s="14"/>
      <c r="D33" s="14"/>
      <c r="E33" s="14"/>
      <c r="F33" s="14" t="s">
        <v>34</v>
      </c>
      <c r="G33" s="14" t="s">
        <v>56</v>
      </c>
      <c r="H33" s="14" t="s">
        <v>57</v>
      </c>
      <c r="I33" s="14" t="s">
        <v>32</v>
      </c>
      <c r="J33" s="14"/>
      <c r="K33" s="14"/>
      <c r="L33" s="14"/>
      <c r="M33" s="14">
        <v>2.76</v>
      </c>
      <c r="N33" s="14">
        <v>3300</v>
      </c>
      <c r="O33" s="14">
        <f t="shared" si="1"/>
        <v>9108</v>
      </c>
      <c r="P33" s="14">
        <v>911</v>
      </c>
      <c r="Q33" s="14">
        <v>0</v>
      </c>
      <c r="R33" s="14">
        <f>SUM(O33:Q33)</f>
        <v>10019</v>
      </c>
      <c r="S33" s="14">
        <v>347</v>
      </c>
      <c r="T33" s="14">
        <f t="shared" si="0"/>
        <v>10366</v>
      </c>
      <c r="U33" s="27">
        <v>1450</v>
      </c>
    </row>
    <row r="34" spans="1:21" s="16" customFormat="1" ht="26" x14ac:dyDescent="0.3">
      <c r="A34" s="12">
        <v>16</v>
      </c>
      <c r="B34" s="12" t="s">
        <v>28</v>
      </c>
      <c r="C34" s="14"/>
      <c r="D34" s="14"/>
      <c r="E34" s="14"/>
      <c r="F34" s="14" t="s">
        <v>34</v>
      </c>
      <c r="G34" s="14" t="s">
        <v>49</v>
      </c>
      <c r="H34" s="14" t="s">
        <v>36</v>
      </c>
      <c r="I34" s="14" t="s">
        <v>32</v>
      </c>
      <c r="J34" s="14"/>
      <c r="K34" s="14"/>
      <c r="L34" s="14"/>
      <c r="M34" s="14">
        <v>1.83</v>
      </c>
      <c r="N34" s="14">
        <v>3300</v>
      </c>
      <c r="O34" s="14">
        <f t="shared" si="1"/>
        <v>6039</v>
      </c>
      <c r="P34" s="14">
        <v>0</v>
      </c>
      <c r="Q34" s="14">
        <v>0</v>
      </c>
      <c r="R34" s="14">
        <f>SUM(O34:Q34)</f>
        <v>6039</v>
      </c>
      <c r="S34" s="14">
        <v>347</v>
      </c>
      <c r="T34" s="14">
        <f t="shared" si="0"/>
        <v>6386</v>
      </c>
      <c r="U34" s="27"/>
    </row>
    <row r="35" spans="1:21" s="16" customFormat="1" x14ac:dyDescent="0.35">
      <c r="A35" s="12"/>
      <c r="B35" s="12"/>
      <c r="C35" s="44" t="s">
        <v>58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66"/>
      <c r="U35" s="27"/>
    </row>
    <row r="36" spans="1:21" s="16" customFormat="1" ht="40.5" customHeight="1" x14ac:dyDescent="0.3">
      <c r="A36" s="12">
        <v>17</v>
      </c>
      <c r="B36" s="12" t="s">
        <v>25</v>
      </c>
      <c r="C36" s="14"/>
      <c r="D36" s="14"/>
      <c r="E36" s="14"/>
      <c r="F36" s="14" t="s">
        <v>34</v>
      </c>
      <c r="G36" s="14" t="s">
        <v>43</v>
      </c>
      <c r="H36" s="14" t="s">
        <v>44</v>
      </c>
      <c r="I36" s="14" t="s">
        <v>32</v>
      </c>
      <c r="J36" s="14"/>
      <c r="K36" s="14"/>
      <c r="L36" s="14"/>
      <c r="M36" s="14">
        <v>2.9</v>
      </c>
      <c r="N36" s="14">
        <v>3300</v>
      </c>
      <c r="O36" s="14">
        <f t="shared" si="1"/>
        <v>9570</v>
      </c>
      <c r="P36" s="14">
        <v>0</v>
      </c>
      <c r="Q36" s="14">
        <v>0</v>
      </c>
      <c r="R36" s="14">
        <f>SUM(O36:Q36)</f>
        <v>9570</v>
      </c>
      <c r="S36" s="14">
        <v>347</v>
      </c>
      <c r="T36" s="14">
        <f t="shared" si="0"/>
        <v>9917</v>
      </c>
      <c r="U36" s="27">
        <v>1450</v>
      </c>
    </row>
    <row r="37" spans="1:21" s="16" customFormat="1" ht="23.25" customHeight="1" x14ac:dyDescent="0.3">
      <c r="A37" s="12">
        <v>18</v>
      </c>
      <c r="B37" s="12" t="s">
        <v>25</v>
      </c>
      <c r="C37" s="14"/>
      <c r="D37" s="14"/>
      <c r="E37" s="14"/>
      <c r="F37" s="14" t="s">
        <v>34</v>
      </c>
      <c r="G37" s="14" t="s">
        <v>56</v>
      </c>
      <c r="H37" s="14" t="s">
        <v>57</v>
      </c>
      <c r="I37" s="14" t="s">
        <v>32</v>
      </c>
      <c r="J37" s="14"/>
      <c r="K37" s="14"/>
      <c r="L37" s="14"/>
      <c r="M37" s="14">
        <v>2.76</v>
      </c>
      <c r="N37" s="14">
        <v>3300</v>
      </c>
      <c r="O37" s="14">
        <f t="shared" si="1"/>
        <v>9108</v>
      </c>
      <c r="P37" s="14">
        <v>0</v>
      </c>
      <c r="Q37" s="14">
        <v>0</v>
      </c>
      <c r="R37" s="14">
        <f>SUM(O37:Q37)</f>
        <v>9108</v>
      </c>
      <c r="S37" s="14">
        <v>347</v>
      </c>
      <c r="T37" s="14">
        <f t="shared" si="0"/>
        <v>9455</v>
      </c>
      <c r="U37" s="27">
        <v>1450</v>
      </c>
    </row>
    <row r="38" spans="1:21" s="31" customFormat="1" ht="51.75" customHeight="1" x14ac:dyDescent="0.3">
      <c r="A38" s="29">
        <v>19</v>
      </c>
      <c r="B38" s="29" t="s">
        <v>25</v>
      </c>
      <c r="C38" s="30"/>
      <c r="D38" s="30"/>
      <c r="E38" s="30"/>
      <c r="F38" s="30"/>
      <c r="G38" s="30"/>
      <c r="H38" s="30"/>
      <c r="I38" s="30"/>
      <c r="J38" s="32" t="s">
        <v>59</v>
      </c>
      <c r="K38" s="30" t="s">
        <v>81</v>
      </c>
      <c r="L38" s="30" t="s">
        <v>61</v>
      </c>
      <c r="M38" s="30">
        <v>1.7</v>
      </c>
      <c r="N38" s="30">
        <v>2550</v>
      </c>
      <c r="O38" s="30">
        <v>4346</v>
      </c>
      <c r="P38" s="30"/>
      <c r="Q38" s="30"/>
      <c r="R38" s="30">
        <f>SUM(O38:Q38)</f>
        <v>4346</v>
      </c>
      <c r="S38" s="30">
        <v>347</v>
      </c>
      <c r="T38" s="30">
        <f t="shared" si="0"/>
        <v>4693</v>
      </c>
      <c r="U38" s="59">
        <v>1450</v>
      </c>
    </row>
    <row r="39" spans="1:21" s="10" customFormat="1" ht="23.25" customHeight="1" x14ac:dyDescent="0.35">
      <c r="A39" s="12"/>
      <c r="B39" s="12"/>
      <c r="C39" s="44" t="s">
        <v>62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66"/>
      <c r="U39" s="58"/>
    </row>
    <row r="40" spans="1:21" s="16" customFormat="1" ht="37.5" customHeight="1" x14ac:dyDescent="0.3">
      <c r="A40" s="12">
        <v>20</v>
      </c>
      <c r="B40" s="12" t="s">
        <v>28</v>
      </c>
      <c r="C40" s="14"/>
      <c r="D40" s="14"/>
      <c r="E40" s="14"/>
      <c r="F40" s="14" t="s">
        <v>63</v>
      </c>
      <c r="G40" s="14" t="s">
        <v>64</v>
      </c>
      <c r="H40" s="14" t="s">
        <v>35</v>
      </c>
      <c r="I40" s="14" t="s">
        <v>32</v>
      </c>
      <c r="J40" s="14"/>
      <c r="K40" s="14"/>
      <c r="L40" s="14"/>
      <c r="M40" s="14">
        <v>2.0499999999999998</v>
      </c>
      <c r="N40" s="14">
        <v>3300</v>
      </c>
      <c r="O40" s="14">
        <f t="shared" si="1"/>
        <v>6765</v>
      </c>
      <c r="P40" s="14">
        <v>0</v>
      </c>
      <c r="Q40" s="14">
        <v>0</v>
      </c>
      <c r="R40" s="14">
        <f>SUM(O40:Q40)</f>
        <v>6765</v>
      </c>
      <c r="S40" s="14">
        <v>347</v>
      </c>
      <c r="T40" s="14">
        <f t="shared" ref="T40" si="4">R40+S40</f>
        <v>7112</v>
      </c>
      <c r="U40" s="27"/>
    </row>
    <row r="41" spans="1:21" s="16" customFormat="1" x14ac:dyDescent="0.35">
      <c r="A41" s="12"/>
      <c r="B41" s="12"/>
      <c r="C41" s="44" t="s">
        <v>65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66"/>
      <c r="U41" s="27"/>
    </row>
    <row r="42" spans="1:21" s="16" customFormat="1" ht="52" x14ac:dyDescent="0.3">
      <c r="A42" s="12">
        <v>21</v>
      </c>
      <c r="B42" s="12" t="s">
        <v>25</v>
      </c>
      <c r="C42" s="14"/>
      <c r="D42" s="14"/>
      <c r="E42" s="14"/>
      <c r="F42" s="14" t="s">
        <v>66</v>
      </c>
      <c r="G42" s="14" t="s">
        <v>67</v>
      </c>
      <c r="H42" s="14" t="s">
        <v>52</v>
      </c>
      <c r="I42" s="14" t="s">
        <v>27</v>
      </c>
      <c r="J42" s="14"/>
      <c r="K42" s="14"/>
      <c r="L42" s="14"/>
      <c r="M42" s="14">
        <v>2.02</v>
      </c>
      <c r="N42" s="14">
        <v>3300</v>
      </c>
      <c r="O42" s="14">
        <f t="shared" si="1"/>
        <v>6666</v>
      </c>
      <c r="P42" s="14">
        <v>0</v>
      </c>
      <c r="Q42" s="14">
        <v>0</v>
      </c>
      <c r="R42" s="14">
        <f>SUM(O42:Q42)</f>
        <v>6666</v>
      </c>
      <c r="S42" s="14" t="s">
        <v>68</v>
      </c>
      <c r="T42" s="14"/>
      <c r="U42" s="27">
        <v>1450</v>
      </c>
    </row>
    <row r="43" spans="1:21" s="16" customFormat="1" ht="52" x14ac:dyDescent="0.3">
      <c r="A43" s="12">
        <v>22</v>
      </c>
      <c r="B43" s="12" t="s">
        <v>25</v>
      </c>
      <c r="C43" s="14"/>
      <c r="D43" s="14"/>
      <c r="E43" s="14"/>
      <c r="F43" s="14" t="s">
        <v>66</v>
      </c>
      <c r="G43" s="14" t="s">
        <v>69</v>
      </c>
      <c r="H43" s="14" t="s">
        <v>57</v>
      </c>
      <c r="I43" s="14" t="s">
        <v>27</v>
      </c>
      <c r="J43" s="14"/>
      <c r="K43" s="14"/>
      <c r="L43" s="14"/>
      <c r="M43" s="14">
        <v>1.93</v>
      </c>
      <c r="N43" s="14">
        <v>3300</v>
      </c>
      <c r="O43" s="14">
        <f t="shared" si="1"/>
        <v>6369</v>
      </c>
      <c r="P43" s="14">
        <v>0</v>
      </c>
      <c r="Q43" s="14">
        <v>0</v>
      </c>
      <c r="R43" s="14">
        <f>SUM(O43:Q43)</f>
        <v>6369</v>
      </c>
      <c r="S43" s="14" t="s">
        <v>68</v>
      </c>
      <c r="T43" s="14"/>
      <c r="U43" s="27">
        <v>1450</v>
      </c>
    </row>
    <row r="44" spans="1:21" s="16" customFormat="1" ht="52" x14ac:dyDescent="0.3">
      <c r="A44" s="12">
        <v>23</v>
      </c>
      <c r="B44" s="12" t="s">
        <v>28</v>
      </c>
      <c r="C44" s="14"/>
      <c r="D44" s="14"/>
      <c r="E44" s="14"/>
      <c r="F44" s="14" t="s">
        <v>66</v>
      </c>
      <c r="G44" s="14" t="s">
        <v>49</v>
      </c>
      <c r="H44" s="14" t="s">
        <v>36</v>
      </c>
      <c r="I44" s="14" t="s">
        <v>32</v>
      </c>
      <c r="J44" s="14"/>
      <c r="K44" s="14"/>
      <c r="L44" s="14"/>
      <c r="M44" s="14">
        <v>1.83</v>
      </c>
      <c r="N44" s="14">
        <v>3300</v>
      </c>
      <c r="O44" s="14">
        <f t="shared" si="1"/>
        <v>6039</v>
      </c>
      <c r="P44" s="14"/>
      <c r="Q44" s="14"/>
      <c r="R44" s="14">
        <f>SUM(O44:Q44)</f>
        <v>6039</v>
      </c>
      <c r="S44" s="14" t="s">
        <v>68</v>
      </c>
      <c r="T44" s="14"/>
      <c r="U44" s="27"/>
    </row>
    <row r="45" spans="1:21" s="16" customFormat="1" x14ac:dyDescent="0.35">
      <c r="A45" s="12"/>
      <c r="B45" s="12"/>
      <c r="C45" s="44" t="s">
        <v>70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66"/>
      <c r="U45" s="27"/>
    </row>
    <row r="46" spans="1:21" s="16" customFormat="1" ht="26" x14ac:dyDescent="0.3">
      <c r="A46" s="12">
        <v>24</v>
      </c>
      <c r="B46" s="12" t="s">
        <v>28</v>
      </c>
      <c r="C46" s="14"/>
      <c r="D46" s="14"/>
      <c r="E46" s="14"/>
      <c r="F46" s="14"/>
      <c r="G46" s="14"/>
      <c r="H46" s="14"/>
      <c r="I46" s="14"/>
      <c r="J46" s="14" t="s">
        <v>38</v>
      </c>
      <c r="K46" s="14" t="s">
        <v>71</v>
      </c>
      <c r="L46" s="14" t="s">
        <v>27</v>
      </c>
      <c r="M46" s="14">
        <v>1.38</v>
      </c>
      <c r="N46" s="14">
        <v>3300</v>
      </c>
      <c r="O46" s="14">
        <f t="shared" si="1"/>
        <v>4554</v>
      </c>
      <c r="P46" s="14"/>
      <c r="Q46" s="14"/>
      <c r="R46" s="14">
        <f>SUM(O46:Q46)</f>
        <v>4554</v>
      </c>
      <c r="S46" s="14">
        <v>347</v>
      </c>
      <c r="T46" s="14">
        <f t="shared" si="0"/>
        <v>4901</v>
      </c>
      <c r="U46" s="27"/>
    </row>
    <row r="47" spans="1:21" s="16" customFormat="1" x14ac:dyDescent="0.35">
      <c r="A47" s="12"/>
      <c r="B47" s="12"/>
      <c r="C47" s="44" t="s">
        <v>72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66"/>
      <c r="U47" s="27"/>
    </row>
    <row r="48" spans="1:21" s="16" customFormat="1" ht="39" x14ac:dyDescent="0.3">
      <c r="A48" s="12">
        <v>25</v>
      </c>
      <c r="B48" s="12" t="s">
        <v>25</v>
      </c>
      <c r="C48" s="14"/>
      <c r="D48" s="14"/>
      <c r="E48" s="14"/>
      <c r="F48" s="14"/>
      <c r="G48" s="14"/>
      <c r="H48" s="14"/>
      <c r="I48" s="14"/>
      <c r="J48" s="14" t="s">
        <v>73</v>
      </c>
      <c r="K48" s="14" t="s">
        <v>74</v>
      </c>
      <c r="L48" s="14" t="s">
        <v>75</v>
      </c>
      <c r="M48" s="14">
        <v>1.41</v>
      </c>
      <c r="N48" s="14">
        <v>3300</v>
      </c>
      <c r="O48" s="14">
        <f t="shared" si="1"/>
        <v>4653</v>
      </c>
      <c r="P48" s="14">
        <v>0</v>
      </c>
      <c r="Q48" s="14">
        <v>0</v>
      </c>
      <c r="R48" s="14">
        <f>SUM(O48:Q48)</f>
        <v>4653</v>
      </c>
      <c r="S48" s="14">
        <v>347</v>
      </c>
      <c r="T48" s="14">
        <f t="shared" si="0"/>
        <v>5000</v>
      </c>
      <c r="U48" s="27">
        <v>1450</v>
      </c>
    </row>
    <row r="49" spans="1:21" s="16" customFormat="1" ht="52" x14ac:dyDescent="0.3">
      <c r="A49" s="12">
        <v>26</v>
      </c>
      <c r="B49" s="12" t="s">
        <v>25</v>
      </c>
      <c r="C49" s="14"/>
      <c r="D49" s="14"/>
      <c r="E49" s="14"/>
      <c r="F49" s="14"/>
      <c r="G49" s="14"/>
      <c r="H49" s="14"/>
      <c r="I49" s="14"/>
      <c r="J49" s="14" t="s">
        <v>76</v>
      </c>
      <c r="K49" s="14" t="s">
        <v>77</v>
      </c>
      <c r="L49" s="14" t="s">
        <v>75</v>
      </c>
      <c r="M49" s="14">
        <v>1.55</v>
      </c>
      <c r="N49" s="14">
        <v>3300</v>
      </c>
      <c r="O49" s="14">
        <f t="shared" si="1"/>
        <v>5115</v>
      </c>
      <c r="P49" s="14">
        <v>0</v>
      </c>
      <c r="Q49" s="14"/>
      <c r="R49" s="14">
        <f>SUM(O49:Q49)</f>
        <v>5115</v>
      </c>
      <c r="S49" s="14">
        <v>347</v>
      </c>
      <c r="T49" s="14">
        <f t="shared" si="0"/>
        <v>5462</v>
      </c>
      <c r="U49" s="27">
        <v>1450</v>
      </c>
    </row>
    <row r="50" spans="1:21" s="16" customFormat="1" ht="43.5" customHeight="1" x14ac:dyDescent="0.3">
      <c r="A50" s="12"/>
      <c r="B50" s="12" t="s">
        <v>78</v>
      </c>
      <c r="C50" s="52" t="s">
        <v>79</v>
      </c>
      <c r="D50" s="52"/>
      <c r="E50" s="52"/>
      <c r="F50" s="52"/>
      <c r="G50" s="52"/>
      <c r="H50" s="52"/>
      <c r="I50" s="52"/>
      <c r="J50" s="14"/>
      <c r="K50" s="14"/>
      <c r="L50" s="14"/>
      <c r="M50" s="14"/>
      <c r="N50" s="14"/>
      <c r="O50" s="14"/>
      <c r="P50" s="14"/>
      <c r="Q50" s="14"/>
      <c r="R50" s="14">
        <v>1485</v>
      </c>
      <c r="S50" s="14"/>
      <c r="T50" s="14">
        <f t="shared" si="0"/>
        <v>1485</v>
      </c>
      <c r="U50" s="27"/>
    </row>
    <row r="51" spans="1:21" x14ac:dyDescent="0.35">
      <c r="B51" s="67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2"/>
    </row>
  </sheetData>
  <mergeCells count="34">
    <mergeCell ref="B6:S8"/>
    <mergeCell ref="U6:U10"/>
    <mergeCell ref="A9:A10"/>
    <mergeCell ref="B9:B10"/>
    <mergeCell ref="C9:C10"/>
    <mergeCell ref="D9:D10"/>
    <mergeCell ref="E9:F9"/>
    <mergeCell ref="G9:G10"/>
    <mergeCell ref="H9:H10"/>
    <mergeCell ref="I9:I10"/>
    <mergeCell ref="C14:T14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C50:I50"/>
    <mergeCell ref="C16:T16"/>
    <mergeCell ref="C19:T19"/>
    <mergeCell ref="C21:T21"/>
    <mergeCell ref="C23:T23"/>
    <mergeCell ref="C28:T28"/>
    <mergeCell ref="C32:T32"/>
    <mergeCell ref="C35:T35"/>
    <mergeCell ref="C39:T39"/>
    <mergeCell ref="C41:T41"/>
    <mergeCell ref="C45:T45"/>
    <mergeCell ref="C47:T4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25 APRILIE</vt:lpstr>
      <vt:lpstr>NOIEMBRIE 2023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2023-11-01T21:13:04Z</dcterms:modified>
</cp:coreProperties>
</file>