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hotarari consiliul local 2024 ianuarie-septembrie\"/>
    </mc:Choice>
  </mc:AlternateContent>
  <xr:revisionPtr revIDLastSave="0" documentId="8_{B57BAE31-6377-48A6-B90B-AFE06C34E22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rile" sheetId="2" r:id="rId1"/>
    <sheet name="Sub 3.000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4" l="1"/>
  <c r="G50" i="4" s="1"/>
  <c r="H50" i="4" s="1"/>
  <c r="I50" i="4" s="1"/>
  <c r="J50" i="4" s="1"/>
  <c r="K50" i="4" s="1"/>
  <c r="L50" i="4" s="1"/>
  <c r="F48" i="4"/>
  <c r="G48" i="4" s="1"/>
  <c r="H48" i="4" s="1"/>
  <c r="I48" i="4" s="1"/>
  <c r="J48" i="4" s="1"/>
  <c r="K48" i="4" s="1"/>
  <c r="L48" i="4" s="1"/>
  <c r="F46" i="4"/>
  <c r="G46" i="4" s="1"/>
  <c r="H46" i="4" s="1"/>
  <c r="I46" i="4" s="1"/>
  <c r="J46" i="4" s="1"/>
  <c r="K46" i="4" s="1"/>
  <c r="L46" i="4" s="1"/>
  <c r="F44" i="4"/>
  <c r="G44" i="4" s="1"/>
  <c r="H44" i="4" s="1"/>
  <c r="I44" i="4" s="1"/>
  <c r="J44" i="4" s="1"/>
  <c r="K44" i="4" s="1"/>
  <c r="L44" i="4" s="1"/>
  <c r="F42" i="4"/>
  <c r="G42" i="4" s="1"/>
  <c r="H42" i="4" s="1"/>
  <c r="I42" i="4" s="1"/>
  <c r="J42" i="4" s="1"/>
  <c r="K42" i="4" s="1"/>
  <c r="L42" i="4" s="1"/>
  <c r="F40" i="4"/>
  <c r="G40" i="4" s="1"/>
  <c r="H40" i="4" s="1"/>
  <c r="I40" i="4" s="1"/>
  <c r="J40" i="4" s="1"/>
  <c r="K40" i="4" s="1"/>
  <c r="L40" i="4" s="1"/>
  <c r="F38" i="4"/>
  <c r="G38" i="4" s="1"/>
  <c r="H38" i="4" s="1"/>
  <c r="I38" i="4" s="1"/>
  <c r="J38" i="4" s="1"/>
  <c r="K38" i="4" s="1"/>
  <c r="L38" i="4" s="1"/>
  <c r="F33" i="4"/>
  <c r="G33" i="4" s="1"/>
  <c r="H33" i="4" s="1"/>
  <c r="I33" i="4" s="1"/>
  <c r="J33" i="4" s="1"/>
  <c r="K33" i="4" s="1"/>
  <c r="L33" i="4" s="1"/>
  <c r="F34" i="4"/>
  <c r="G34" i="4" s="1"/>
  <c r="H34" i="4" s="1"/>
  <c r="I34" i="4" s="1"/>
  <c r="J34" i="4" s="1"/>
  <c r="K34" i="4" s="1"/>
  <c r="L34" i="4" s="1"/>
  <c r="F35" i="4"/>
  <c r="G35" i="4" s="1"/>
  <c r="H35" i="4" s="1"/>
  <c r="I35" i="4" s="1"/>
  <c r="J35" i="4" s="1"/>
  <c r="K35" i="4" s="1"/>
  <c r="L35" i="4" s="1"/>
  <c r="D28" i="4"/>
  <c r="F28" i="4" s="1"/>
  <c r="G28" i="4" s="1"/>
  <c r="H28" i="4" s="1"/>
  <c r="I28" i="4" s="1"/>
  <c r="J28" i="4" s="1"/>
  <c r="K28" i="4" s="1"/>
  <c r="L28" i="4" s="1"/>
  <c r="D29" i="4"/>
  <c r="F29" i="4" s="1"/>
  <c r="G29" i="4" s="1"/>
  <c r="H29" i="4" s="1"/>
  <c r="I29" i="4" s="1"/>
  <c r="J29" i="4" s="1"/>
  <c r="K29" i="4" s="1"/>
  <c r="L29" i="4" s="1"/>
  <c r="D30" i="4"/>
  <c r="F30" i="4" s="1"/>
  <c r="G30" i="4" s="1"/>
  <c r="H30" i="4" s="1"/>
  <c r="I30" i="4" s="1"/>
  <c r="J30" i="4" s="1"/>
  <c r="K30" i="4" s="1"/>
  <c r="L30" i="4" s="1"/>
  <c r="D27" i="4"/>
  <c r="F27" i="4" s="1"/>
  <c r="G27" i="4" s="1"/>
  <c r="H27" i="4" s="1"/>
  <c r="I27" i="4" s="1"/>
  <c r="J27" i="4" s="1"/>
  <c r="K27" i="4" s="1"/>
  <c r="L27" i="4" s="1"/>
  <c r="F23" i="4"/>
  <c r="G23" i="4" s="1"/>
  <c r="H23" i="4" s="1"/>
  <c r="I23" i="4" s="1"/>
  <c r="J23" i="4" s="1"/>
  <c r="K23" i="4" s="1"/>
  <c r="L23" i="4" s="1"/>
  <c r="F25" i="4"/>
  <c r="G25" i="4" s="1"/>
  <c r="H25" i="4" s="1"/>
  <c r="I25" i="4" s="1"/>
  <c r="J25" i="4" s="1"/>
  <c r="K25" i="4" s="1"/>
  <c r="L25" i="4" s="1"/>
  <c r="F22" i="4"/>
  <c r="G22" i="4" s="1"/>
  <c r="H22" i="4" s="1"/>
  <c r="I22" i="4" s="1"/>
  <c r="J22" i="4" s="1"/>
  <c r="K22" i="4" s="1"/>
  <c r="L22" i="4" s="1"/>
  <c r="F19" i="4"/>
  <c r="G19" i="4" s="1"/>
  <c r="H19" i="4" s="1"/>
  <c r="I19" i="4" s="1"/>
  <c r="J19" i="4" s="1"/>
  <c r="K19" i="4" s="1"/>
  <c r="L19" i="4" s="1"/>
  <c r="F20" i="4"/>
  <c r="G20" i="4" s="1"/>
  <c r="H20" i="4" s="1"/>
  <c r="I20" i="4" s="1"/>
  <c r="J20" i="4" s="1"/>
  <c r="K20" i="4" s="1"/>
  <c r="L20" i="4" s="1"/>
  <c r="F18" i="4"/>
  <c r="G18" i="4" s="1"/>
  <c r="H18" i="4" s="1"/>
  <c r="I18" i="4" s="1"/>
  <c r="J18" i="4" s="1"/>
  <c r="K18" i="4" s="1"/>
  <c r="L18" i="4" s="1"/>
  <c r="F32" i="4"/>
  <c r="G32" i="4" s="1"/>
  <c r="H32" i="4" s="1"/>
  <c r="I32" i="4" s="1"/>
  <c r="J32" i="4" s="1"/>
  <c r="K32" i="4" s="1"/>
  <c r="L32" i="4" s="1"/>
  <c r="F24" i="4"/>
  <c r="G24" i="4" s="1"/>
  <c r="H24" i="4" s="1"/>
  <c r="I24" i="4" s="1"/>
  <c r="J24" i="4" s="1"/>
  <c r="K24" i="4" s="1"/>
  <c r="L24" i="4" s="1"/>
  <c r="F9" i="4"/>
  <c r="F7" i="4"/>
  <c r="C18" i="2" l="1"/>
  <c r="C15" i="2"/>
  <c r="C12" i="2"/>
  <c r="I18" i="2"/>
  <c r="F16" i="4" s="1"/>
  <c r="G16" i="4" s="1"/>
  <c r="H16" i="4" s="1"/>
  <c r="I16" i="4" s="1"/>
  <c r="J16" i="4" s="1"/>
  <c r="K16" i="4" s="1"/>
  <c r="L16" i="4" s="1"/>
  <c r="I15" i="2"/>
  <c r="F14" i="4" s="1"/>
  <c r="G14" i="4" s="1"/>
  <c r="H14" i="4" s="1"/>
  <c r="I14" i="4" s="1"/>
  <c r="J14" i="4" s="1"/>
  <c r="K14" i="4" s="1"/>
  <c r="L14" i="4" s="1"/>
  <c r="I12" i="2"/>
  <c r="F12" i="4" s="1"/>
  <c r="G12" i="4" s="1"/>
  <c r="H12" i="4" s="1"/>
  <c r="I12" i="4" s="1"/>
  <c r="J12" i="4" s="1"/>
  <c r="K12" i="4" s="1"/>
  <c r="L12" i="4" s="1"/>
  <c r="G18" i="2"/>
  <c r="G15" i="2"/>
  <c r="G12" i="2"/>
  <c r="E18" i="2"/>
  <c r="E15" i="2"/>
  <c r="E12" i="2"/>
</calcChain>
</file>

<file path=xl/sharedStrings.xml><?xml version="1.0" encoding="utf-8"?>
<sst xmlns="http://schemas.openxmlformats.org/spreadsheetml/2006/main" count="333" uniqueCount="77">
  <si>
    <t>Denumire</t>
  </si>
  <si>
    <t>Nivel Studii</t>
  </si>
  <si>
    <t>Primar</t>
  </si>
  <si>
    <t>Viceprimar</t>
  </si>
  <si>
    <t>Functionari publici</t>
  </si>
  <si>
    <t>S</t>
  </si>
  <si>
    <t>Auditor</t>
  </si>
  <si>
    <t>Superior</t>
  </si>
  <si>
    <t>Principal</t>
  </si>
  <si>
    <t>Asistent</t>
  </si>
  <si>
    <t>Inspector/Consilier/Expert</t>
  </si>
  <si>
    <t>Debutant</t>
  </si>
  <si>
    <t>Referent de specialitate</t>
  </si>
  <si>
    <t>SSD</t>
  </si>
  <si>
    <t>Referent</t>
  </si>
  <si>
    <t>M</t>
  </si>
  <si>
    <t>Personal Contractual</t>
  </si>
  <si>
    <t>Grad I A</t>
  </si>
  <si>
    <t xml:space="preserve">Grad I </t>
  </si>
  <si>
    <t>Grad II</t>
  </si>
  <si>
    <t>Treapta I A</t>
  </si>
  <si>
    <t xml:space="preserve">Treapta I </t>
  </si>
  <si>
    <t>Treapta II</t>
  </si>
  <si>
    <t>Sofer</t>
  </si>
  <si>
    <t>M , G</t>
  </si>
  <si>
    <t>Muncitor calificat</t>
  </si>
  <si>
    <t xml:space="preserve">I </t>
  </si>
  <si>
    <t>II</t>
  </si>
  <si>
    <t>III</t>
  </si>
  <si>
    <t>IV</t>
  </si>
  <si>
    <t>Muncitor necalificat</t>
  </si>
  <si>
    <t>I</t>
  </si>
  <si>
    <t>II - fara sporuri</t>
  </si>
  <si>
    <t>Coeficient ierarhizare minim</t>
  </si>
  <si>
    <t>Demnitari</t>
  </si>
  <si>
    <t>Functiile publice de executie si cele contractuale sunt considerate la gradatia 0</t>
  </si>
  <si>
    <t>Secretar General*</t>
  </si>
  <si>
    <t>Sef Serviciu*</t>
  </si>
  <si>
    <t>Sef Birou, Arhitect-sef*</t>
  </si>
  <si>
    <t>* Functiile publice de conducere sunt considerate la gradatia de vechime maxima</t>
  </si>
  <si>
    <t>Inspector de specialitate / Consilier / Consilier juridic / Expert / Arhitect / Referent de specialitate / Inspector / Casier / Asistent medical comunitar</t>
  </si>
  <si>
    <t>Tehnician-economist, interpret relatii, interpret profesional, conductor arhitect, inspector, referent subinginer, arhivist,  / asistent medical comunitar</t>
  </si>
  <si>
    <t>Referent, inspector, arhivar, referent casier, asistent medical comunitar</t>
  </si>
  <si>
    <t>Echivalent gradatie 0</t>
  </si>
  <si>
    <t>Conform Anexei IX la Legea nr. 153/2017</t>
  </si>
  <si>
    <t>5.000-10.000 locuitori</t>
  </si>
  <si>
    <t>3.000-5.000 locuitori</t>
  </si>
  <si>
    <t>Peste 10.000 locuitori</t>
  </si>
  <si>
    <t>Categorii de comune</t>
  </si>
  <si>
    <t>Sub 3.000 locuitori</t>
  </si>
  <si>
    <t>Personal contractual</t>
  </si>
  <si>
    <t>Coeficient de salarizare</t>
  </si>
  <si>
    <t>Salariile de bază brute</t>
  </si>
  <si>
    <t>Salariul minim (lei)</t>
  </si>
  <si>
    <t>Gradatia</t>
  </si>
  <si>
    <t>Denumire funcție</t>
  </si>
  <si>
    <t>Coeficient salarizare gradația 0</t>
  </si>
  <si>
    <t>Salariu minim pe economie</t>
  </si>
  <si>
    <t>Valoare salariu de baza brut</t>
  </si>
  <si>
    <t>X 1</t>
  </si>
  <si>
    <t>Col. 0 X 1,075</t>
  </si>
  <si>
    <t>Col. 1 X 1,05</t>
  </si>
  <si>
    <t>Col. 2 X 1,05</t>
  </si>
  <si>
    <t>Col. 3 X 1,025</t>
  </si>
  <si>
    <t>Col. 4 X 1,025</t>
  </si>
  <si>
    <t>(Potrivit legii)</t>
  </si>
  <si>
    <t>Secretar General</t>
  </si>
  <si>
    <t>Funcționari publici</t>
  </si>
  <si>
    <r>
      <t xml:space="preserve">Niveluri </t>
    </r>
    <r>
      <rPr>
        <b/>
        <sz val="14"/>
        <color rgb="FFFF0000"/>
        <rFont val="Times New Roman"/>
        <family val="1"/>
        <charset val="238"/>
      </rPr>
      <t>minime</t>
    </r>
    <r>
      <rPr>
        <b/>
        <sz val="14"/>
        <color theme="1"/>
        <rFont val="Times New Roman"/>
        <family val="1"/>
        <charset val="238"/>
      </rPr>
      <t xml:space="preserve"> de salarizare începând cu 1 noiembrie 2023, funcție de numărul de locuitori ai comunei</t>
    </r>
  </si>
  <si>
    <t xml:space="preserve">Anexa la Proiect de Hotărâre nr.2 / 3 ianuarie 2024  </t>
  </si>
  <si>
    <t>Director executiv</t>
  </si>
  <si>
    <t>Șef Serviciu, Arhitect sef</t>
  </si>
  <si>
    <t>Șef SVSU</t>
  </si>
  <si>
    <t>Bibliotecar</t>
  </si>
  <si>
    <t>Referent cultură</t>
  </si>
  <si>
    <t>M,G</t>
  </si>
  <si>
    <t>Muncitor calificați(gestiune, întreținere bază, gestiune domeniul public și privat sate aparținătoare), Îngrijitor sedii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</si>
</sst>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lei&quot;;[Red]\-#,##0\ &quot;lei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Calibri"/>
      <family val="2"/>
      <scheme val="minor"/>
    </font>
    <font>
      <b/>
      <sz val="14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6" fontId="12" fillId="6" borderId="9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vertical="center"/>
    </xf>
    <xf numFmtId="0" fontId="13" fillId="7" borderId="9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3" fontId="0" fillId="0" borderId="0" xfId="0" applyNumberFormat="1"/>
    <xf numFmtId="3" fontId="12" fillId="5" borderId="9" xfId="0" applyNumberFormat="1" applyFont="1" applyFill="1" applyBorder="1" applyAlignment="1">
      <alignment horizontal="center" vertical="center"/>
    </xf>
    <xf numFmtId="3" fontId="14" fillId="6" borderId="9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3" fontId="13" fillId="8" borderId="9" xfId="0" applyNumberFormat="1" applyFont="1" applyFill="1" applyBorder="1" applyAlignment="1">
      <alignment horizontal="center" vertical="center"/>
    </xf>
    <xf numFmtId="3" fontId="15" fillId="5" borderId="9" xfId="0" applyNumberFormat="1" applyFont="1" applyFill="1" applyBorder="1" applyAlignment="1">
      <alignment horizontal="center" vertical="center"/>
    </xf>
    <xf numFmtId="3" fontId="12" fillId="6" borderId="7" xfId="0" applyNumberFormat="1" applyFont="1" applyFill="1" applyBorder="1" applyAlignment="1">
      <alignment horizontal="center" vertical="center" wrapText="1"/>
    </xf>
    <xf numFmtId="3" fontId="12" fillId="5" borderId="9" xfId="0" applyNumberFormat="1" applyFont="1" applyFill="1" applyBorder="1" applyAlignment="1">
      <alignment horizontal="center" vertical="center" wrapText="1"/>
    </xf>
    <xf numFmtId="3" fontId="12" fillId="7" borderId="9" xfId="0" applyNumberFormat="1" applyFont="1" applyFill="1" applyBorder="1" applyAlignment="1">
      <alignment horizontal="center" vertical="center"/>
    </xf>
    <xf numFmtId="3" fontId="13" fillId="7" borderId="9" xfId="0" applyNumberFormat="1" applyFont="1" applyFill="1" applyBorder="1" applyAlignment="1">
      <alignment horizontal="center" vertical="center"/>
    </xf>
    <xf numFmtId="3" fontId="16" fillId="0" borderId="0" xfId="0" applyNumberFormat="1" applyFont="1"/>
    <xf numFmtId="3" fontId="10" fillId="5" borderId="9" xfId="0" applyNumberFormat="1" applyFont="1" applyFill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10" fillId="7" borderId="7" xfId="0" applyFont="1" applyFill="1" applyBorder="1" applyAlignment="1">
      <alignment vertical="center"/>
    </xf>
    <xf numFmtId="0" fontId="12" fillId="7" borderId="12" xfId="0" applyFont="1" applyFill="1" applyBorder="1" applyAlignment="1">
      <alignment horizontal="justify" vertical="center"/>
    </xf>
    <xf numFmtId="0" fontId="12" fillId="7" borderId="8" xfId="0" applyFont="1" applyFill="1" applyBorder="1" applyAlignment="1">
      <alignment horizontal="justify" vertical="center"/>
    </xf>
    <xf numFmtId="0" fontId="12" fillId="7" borderId="7" xfId="0" applyFont="1" applyFill="1" applyBorder="1" applyAlignment="1">
      <alignment horizontal="justify" vertical="center"/>
    </xf>
    <xf numFmtId="0" fontId="12" fillId="7" borderId="12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2" fillId="7" borderId="7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2" fillId="5" borderId="8" xfId="0" applyNumberFormat="1" applyFont="1" applyFill="1" applyBorder="1" applyAlignment="1">
      <alignment horizontal="center" vertical="center"/>
    </xf>
    <xf numFmtId="3" fontId="12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zoomScale="90" zoomScaleNormal="90" workbookViewId="0">
      <selection activeCell="M10" sqref="M10"/>
    </sheetView>
  </sheetViews>
  <sheetFormatPr defaultColWidth="8.7109375" defaultRowHeight="15" x14ac:dyDescent="0.25"/>
  <cols>
    <col min="1" max="1" width="50.42578125" style="5" customWidth="1"/>
    <col min="2" max="2" width="7.7109375" style="30" customWidth="1"/>
    <col min="3" max="3" width="12" style="30" customWidth="1"/>
    <col min="4" max="4" width="8.7109375" style="6"/>
    <col min="5" max="5" width="11" style="31" customWidth="1"/>
    <col min="6" max="6" width="8.140625" style="6" customWidth="1"/>
    <col min="7" max="7" width="10.85546875" style="31" customWidth="1"/>
    <col min="8" max="8" width="7.7109375" style="6" customWidth="1"/>
    <col min="9" max="9" width="10.7109375" style="31" customWidth="1"/>
    <col min="10" max="16384" width="8.7109375" style="6"/>
  </cols>
  <sheetData>
    <row r="1" spans="1:9" ht="33" customHeight="1" x14ac:dyDescent="0.25">
      <c r="A1" s="65" t="s">
        <v>68</v>
      </c>
      <c r="B1" s="65"/>
      <c r="C1" s="65"/>
      <c r="D1" s="65"/>
      <c r="E1" s="65"/>
      <c r="F1" s="65"/>
      <c r="G1" s="65"/>
      <c r="H1" s="65"/>
      <c r="I1" s="65"/>
    </row>
    <row r="2" spans="1:9" ht="20.45" customHeight="1" x14ac:dyDescent="0.25">
      <c r="A2" s="32" t="s">
        <v>48</v>
      </c>
      <c r="B2" s="67" t="s">
        <v>47</v>
      </c>
      <c r="C2" s="68"/>
      <c r="D2" s="66" t="s">
        <v>45</v>
      </c>
      <c r="E2" s="66"/>
      <c r="F2" s="66" t="s">
        <v>46</v>
      </c>
      <c r="G2" s="66"/>
      <c r="H2" s="66" t="s">
        <v>49</v>
      </c>
      <c r="I2" s="66"/>
    </row>
    <row r="3" spans="1:9" ht="42.75" x14ac:dyDescent="0.25">
      <c r="A3" s="18" t="s">
        <v>0</v>
      </c>
      <c r="B3" s="18" t="s">
        <v>1</v>
      </c>
      <c r="C3" s="26" t="s">
        <v>33</v>
      </c>
      <c r="D3" s="18" t="s">
        <v>1</v>
      </c>
      <c r="E3" s="26" t="s">
        <v>33</v>
      </c>
      <c r="F3" s="18" t="s">
        <v>1</v>
      </c>
      <c r="G3" s="26" t="s">
        <v>33</v>
      </c>
      <c r="H3" s="18" t="s">
        <v>1</v>
      </c>
      <c r="I3" s="26" t="s">
        <v>33</v>
      </c>
    </row>
    <row r="4" spans="1:9" x14ac:dyDescent="0.25">
      <c r="A4" s="33" t="s">
        <v>34</v>
      </c>
      <c r="B4" s="22"/>
      <c r="C4" s="22"/>
      <c r="D4" s="64"/>
      <c r="E4" s="64"/>
      <c r="F4" s="64"/>
      <c r="G4" s="64"/>
      <c r="H4" s="64"/>
      <c r="I4" s="64"/>
    </row>
    <row r="5" spans="1:9" x14ac:dyDescent="0.25">
      <c r="A5" s="7" t="s">
        <v>2</v>
      </c>
      <c r="B5" s="25"/>
      <c r="C5" s="25"/>
      <c r="D5" s="1"/>
      <c r="E5" s="25"/>
      <c r="F5" s="1"/>
      <c r="G5" s="25"/>
      <c r="H5" s="1"/>
      <c r="I5" s="25"/>
    </row>
    <row r="6" spans="1:9" x14ac:dyDescent="0.25">
      <c r="A6" s="8" t="s">
        <v>44</v>
      </c>
      <c r="B6" s="2"/>
      <c r="C6" s="23">
        <v>5.5</v>
      </c>
      <c r="D6" s="2"/>
      <c r="E6" s="23">
        <v>5</v>
      </c>
      <c r="F6" s="2"/>
      <c r="G6" s="23">
        <v>4.5</v>
      </c>
      <c r="H6" s="2"/>
      <c r="I6" s="23">
        <v>4</v>
      </c>
    </row>
    <row r="7" spans="1:9" x14ac:dyDescent="0.25">
      <c r="A7" s="7" t="s">
        <v>3</v>
      </c>
      <c r="B7" s="1"/>
      <c r="C7" s="25"/>
      <c r="D7" s="1"/>
      <c r="E7" s="25"/>
      <c r="F7" s="1"/>
      <c r="G7" s="25"/>
      <c r="H7" s="1"/>
      <c r="I7" s="25"/>
    </row>
    <row r="8" spans="1:9" x14ac:dyDescent="0.25">
      <c r="A8" s="8" t="s">
        <v>44</v>
      </c>
      <c r="B8" s="2"/>
      <c r="C8" s="23">
        <v>4.5</v>
      </c>
      <c r="D8" s="2"/>
      <c r="E8" s="23">
        <v>4</v>
      </c>
      <c r="F8" s="2"/>
      <c r="G8" s="23">
        <v>3.5</v>
      </c>
      <c r="H8" s="2"/>
      <c r="I8" s="23">
        <v>3</v>
      </c>
    </row>
    <row r="9" spans="1:9" ht="14.45" customHeight="1" x14ac:dyDescent="0.25">
      <c r="A9" s="33" t="s">
        <v>4</v>
      </c>
      <c r="B9" s="22"/>
      <c r="C9" s="22"/>
      <c r="D9" s="64"/>
      <c r="E9" s="64"/>
      <c r="F9" s="64"/>
      <c r="G9" s="64"/>
      <c r="H9" s="64"/>
      <c r="I9" s="64"/>
    </row>
    <row r="10" spans="1:9" x14ac:dyDescent="0.25">
      <c r="A10" s="7" t="s">
        <v>36</v>
      </c>
      <c r="B10" s="25"/>
      <c r="C10" s="25"/>
      <c r="D10" s="1"/>
      <c r="E10" s="25"/>
      <c r="F10" s="1"/>
      <c r="G10" s="25"/>
      <c r="H10" s="1"/>
      <c r="I10" s="25"/>
    </row>
    <row r="11" spans="1:9" x14ac:dyDescent="0.25">
      <c r="A11" s="8" t="s">
        <v>51</v>
      </c>
      <c r="B11" s="2" t="s">
        <v>5</v>
      </c>
      <c r="C11" s="23">
        <v>4.5</v>
      </c>
      <c r="D11" s="2" t="s">
        <v>5</v>
      </c>
      <c r="E11" s="23">
        <v>4</v>
      </c>
      <c r="F11" s="2" t="s">
        <v>5</v>
      </c>
      <c r="G11" s="23">
        <v>3.5</v>
      </c>
      <c r="H11" s="2" t="s">
        <v>5</v>
      </c>
      <c r="I11" s="23">
        <v>3</v>
      </c>
    </row>
    <row r="12" spans="1:9" x14ac:dyDescent="0.25">
      <c r="A12" s="16" t="s">
        <v>43</v>
      </c>
      <c r="B12" s="17" t="s">
        <v>5</v>
      </c>
      <c r="C12" s="24">
        <f>C11/1.24519</f>
        <v>3.6139063114866006</v>
      </c>
      <c r="D12" s="17" t="s">
        <v>5</v>
      </c>
      <c r="E12" s="24">
        <f>E11/1.24519</f>
        <v>3.2123611657658668</v>
      </c>
      <c r="F12" s="17" t="s">
        <v>5</v>
      </c>
      <c r="G12" s="24">
        <f>G11/1.24519</f>
        <v>2.8108160200451335</v>
      </c>
      <c r="H12" s="17" t="s">
        <v>5</v>
      </c>
      <c r="I12" s="24">
        <f>I11/1.24519</f>
        <v>2.4092708743244002</v>
      </c>
    </row>
    <row r="13" spans="1:9" ht="14.45" customHeight="1" x14ac:dyDescent="0.25">
      <c r="A13" s="7" t="s">
        <v>37</v>
      </c>
      <c r="B13" s="25"/>
      <c r="C13" s="25"/>
      <c r="D13" s="1"/>
      <c r="E13" s="25"/>
      <c r="F13" s="1"/>
      <c r="G13" s="25"/>
      <c r="H13" s="1"/>
      <c r="I13" s="25"/>
    </row>
    <row r="14" spans="1:9" x14ac:dyDescent="0.25">
      <c r="A14" s="8" t="s">
        <v>51</v>
      </c>
      <c r="B14" s="2" t="s">
        <v>5</v>
      </c>
      <c r="C14" s="23">
        <v>4.25</v>
      </c>
      <c r="D14" s="2" t="s">
        <v>5</v>
      </c>
      <c r="E14" s="23">
        <v>3.75</v>
      </c>
      <c r="F14" s="2" t="s">
        <v>5</v>
      </c>
      <c r="G14" s="23">
        <v>3.3</v>
      </c>
      <c r="H14" s="2" t="s">
        <v>5</v>
      </c>
      <c r="I14" s="23">
        <v>2.9</v>
      </c>
    </row>
    <row r="15" spans="1:9" x14ac:dyDescent="0.25">
      <c r="A15" s="16" t="s">
        <v>43</v>
      </c>
      <c r="B15" s="17" t="s">
        <v>5</v>
      </c>
      <c r="C15" s="24">
        <f>C14/1.24519</f>
        <v>3.4131337386262337</v>
      </c>
      <c r="D15" s="17" t="s">
        <v>5</v>
      </c>
      <c r="E15" s="24">
        <f>E14/1.24519</f>
        <v>3.0115885929055004</v>
      </c>
      <c r="F15" s="17" t="s">
        <v>5</v>
      </c>
      <c r="G15" s="24">
        <f>G14/1.24519</f>
        <v>2.6501979617568403</v>
      </c>
      <c r="H15" s="17" t="s">
        <v>5</v>
      </c>
      <c r="I15" s="24">
        <f>I14/1.24519</f>
        <v>2.3289618451802534</v>
      </c>
    </row>
    <row r="16" spans="1:9" x14ac:dyDescent="0.25">
      <c r="A16" s="7" t="s">
        <v>38</v>
      </c>
      <c r="B16" s="25"/>
      <c r="C16" s="25"/>
      <c r="D16" s="1"/>
      <c r="E16" s="25"/>
      <c r="F16" s="1"/>
      <c r="G16" s="25"/>
      <c r="H16" s="1"/>
      <c r="I16" s="25"/>
    </row>
    <row r="17" spans="1:9" x14ac:dyDescent="0.25">
      <c r="A17" s="8" t="s">
        <v>51</v>
      </c>
      <c r="B17" s="2" t="s">
        <v>5</v>
      </c>
      <c r="C17" s="23">
        <v>4</v>
      </c>
      <c r="D17" s="2" t="s">
        <v>5</v>
      </c>
      <c r="E17" s="23">
        <v>3.5</v>
      </c>
      <c r="F17" s="2" t="s">
        <v>5</v>
      </c>
      <c r="G17" s="23">
        <v>3.2</v>
      </c>
      <c r="H17" s="2" t="s">
        <v>5</v>
      </c>
      <c r="I17" s="23">
        <v>2.85</v>
      </c>
    </row>
    <row r="18" spans="1:9" ht="14.45" customHeight="1" x14ac:dyDescent="0.25">
      <c r="A18" s="16" t="s">
        <v>43</v>
      </c>
      <c r="B18" s="17" t="s">
        <v>5</v>
      </c>
      <c r="C18" s="24">
        <f>C17/1.24519</f>
        <v>3.2123611657658668</v>
      </c>
      <c r="D18" s="17" t="s">
        <v>5</v>
      </c>
      <c r="E18" s="24">
        <f>E17/1.24519</f>
        <v>2.8108160200451335</v>
      </c>
      <c r="F18" s="17" t="s">
        <v>5</v>
      </c>
      <c r="G18" s="24">
        <f>G17/1.24519</f>
        <v>2.5698889326126939</v>
      </c>
      <c r="H18" s="17" t="s">
        <v>5</v>
      </c>
      <c r="I18" s="24">
        <f>I17/1.24519</f>
        <v>2.2888073306081802</v>
      </c>
    </row>
    <row r="19" spans="1:9" x14ac:dyDescent="0.25">
      <c r="A19" s="7" t="s">
        <v>6</v>
      </c>
      <c r="B19" s="25"/>
      <c r="C19" s="25"/>
      <c r="D19" s="1"/>
      <c r="E19" s="25"/>
      <c r="F19" s="1"/>
      <c r="G19" s="25"/>
      <c r="H19" s="1"/>
      <c r="I19" s="25"/>
    </row>
    <row r="20" spans="1:9" x14ac:dyDescent="0.25">
      <c r="A20" s="9" t="s">
        <v>7</v>
      </c>
      <c r="B20" s="2" t="s">
        <v>5</v>
      </c>
      <c r="C20" s="23">
        <v>3.1</v>
      </c>
      <c r="D20" s="2" t="s">
        <v>5</v>
      </c>
      <c r="E20" s="23">
        <v>2.8</v>
      </c>
      <c r="F20" s="2" t="s">
        <v>5</v>
      </c>
      <c r="G20" s="23">
        <v>2.5</v>
      </c>
      <c r="H20" s="2" t="s">
        <v>5</v>
      </c>
      <c r="I20" s="23">
        <v>2.25</v>
      </c>
    </row>
    <row r="21" spans="1:9" x14ac:dyDescent="0.25">
      <c r="A21" s="9" t="s">
        <v>8</v>
      </c>
      <c r="B21" s="2" t="s">
        <v>5</v>
      </c>
      <c r="C21" s="23">
        <v>3</v>
      </c>
      <c r="D21" s="2" t="s">
        <v>5</v>
      </c>
      <c r="E21" s="23">
        <v>2.75</v>
      </c>
      <c r="F21" s="2" t="s">
        <v>5</v>
      </c>
      <c r="G21" s="23">
        <v>2.4500000000000002</v>
      </c>
      <c r="H21" s="2" t="s">
        <v>5</v>
      </c>
      <c r="I21" s="23">
        <v>2.2000000000000002</v>
      </c>
    </row>
    <row r="22" spans="1:9" x14ac:dyDescent="0.25">
      <c r="A22" s="9" t="s">
        <v>9</v>
      </c>
      <c r="B22" s="2" t="s">
        <v>5</v>
      </c>
      <c r="C22" s="23">
        <v>2.9</v>
      </c>
      <c r="D22" s="2" t="s">
        <v>5</v>
      </c>
      <c r="E22" s="23">
        <v>2.7</v>
      </c>
      <c r="F22" s="2" t="s">
        <v>5</v>
      </c>
      <c r="G22" s="23">
        <v>2.4</v>
      </c>
      <c r="H22" s="2" t="s">
        <v>5</v>
      </c>
      <c r="I22" s="23">
        <v>2.15</v>
      </c>
    </row>
    <row r="23" spans="1:9" ht="14.45" customHeight="1" x14ac:dyDescent="0.25">
      <c r="A23" s="7" t="s">
        <v>10</v>
      </c>
      <c r="B23" s="25"/>
      <c r="C23" s="25"/>
      <c r="D23" s="1"/>
      <c r="E23" s="25"/>
      <c r="F23" s="1"/>
      <c r="G23" s="25"/>
      <c r="H23" s="1"/>
      <c r="I23" s="25"/>
    </row>
    <row r="24" spans="1:9" ht="14.45" customHeight="1" x14ac:dyDescent="0.25">
      <c r="A24" s="9" t="s">
        <v>7</v>
      </c>
      <c r="B24" s="2" t="s">
        <v>5</v>
      </c>
      <c r="C24" s="23">
        <v>3</v>
      </c>
      <c r="D24" s="2" t="s">
        <v>5</v>
      </c>
      <c r="E24" s="23">
        <v>2.7</v>
      </c>
      <c r="F24" s="2" t="s">
        <v>5</v>
      </c>
      <c r="G24" s="23">
        <v>2.4500000000000002</v>
      </c>
      <c r="H24" s="2" t="s">
        <v>5</v>
      </c>
      <c r="I24" s="23">
        <v>2.2000000000000002</v>
      </c>
    </row>
    <row r="25" spans="1:9" x14ac:dyDescent="0.25">
      <c r="A25" s="9" t="s">
        <v>8</v>
      </c>
      <c r="B25" s="2" t="s">
        <v>5</v>
      </c>
      <c r="C25" s="23">
        <v>2.9</v>
      </c>
      <c r="D25" s="2" t="s">
        <v>5</v>
      </c>
      <c r="E25" s="23">
        <v>2.6</v>
      </c>
      <c r="F25" s="2" t="s">
        <v>5</v>
      </c>
      <c r="G25" s="23">
        <v>2.4</v>
      </c>
      <c r="H25" s="2" t="s">
        <v>5</v>
      </c>
      <c r="I25" s="23">
        <v>2.15</v>
      </c>
    </row>
    <row r="26" spans="1:9" x14ac:dyDescent="0.25">
      <c r="A26" s="9" t="s">
        <v>9</v>
      </c>
      <c r="B26" s="2" t="s">
        <v>5</v>
      </c>
      <c r="C26" s="23">
        <v>2.8</v>
      </c>
      <c r="D26" s="2" t="s">
        <v>5</v>
      </c>
      <c r="E26" s="23">
        <v>2.5</v>
      </c>
      <c r="F26" s="2" t="s">
        <v>5</v>
      </c>
      <c r="G26" s="23">
        <v>2.35</v>
      </c>
      <c r="H26" s="2" t="s">
        <v>5</v>
      </c>
      <c r="I26" s="23">
        <v>2.1</v>
      </c>
    </row>
    <row r="27" spans="1:9" s="15" customFormat="1" x14ac:dyDescent="0.25">
      <c r="A27" s="14" t="s">
        <v>11</v>
      </c>
      <c r="B27" s="13" t="s">
        <v>5</v>
      </c>
      <c r="C27" s="27">
        <v>2.4</v>
      </c>
      <c r="D27" s="13" t="s">
        <v>5</v>
      </c>
      <c r="E27" s="27">
        <v>2.2999999999999998</v>
      </c>
      <c r="F27" s="13" t="s">
        <v>5</v>
      </c>
      <c r="G27" s="27">
        <v>2.2000000000000002</v>
      </c>
      <c r="H27" s="13" t="s">
        <v>5</v>
      </c>
      <c r="I27" s="27">
        <v>2</v>
      </c>
    </row>
    <row r="28" spans="1:9" ht="14.45" customHeight="1" x14ac:dyDescent="0.25">
      <c r="A28" s="7" t="s">
        <v>12</v>
      </c>
      <c r="B28" s="25"/>
      <c r="C28" s="25"/>
      <c r="D28" s="1"/>
      <c r="E28" s="25"/>
      <c r="F28" s="1"/>
      <c r="G28" s="25"/>
      <c r="H28" s="1"/>
      <c r="I28" s="25"/>
    </row>
    <row r="29" spans="1:9" ht="14.45" customHeight="1" x14ac:dyDescent="0.25">
      <c r="A29" s="9" t="s">
        <v>7</v>
      </c>
      <c r="B29" s="2" t="s">
        <v>13</v>
      </c>
      <c r="C29" s="23">
        <v>2.8</v>
      </c>
      <c r="D29" s="2" t="s">
        <v>13</v>
      </c>
      <c r="E29" s="23">
        <v>2.5</v>
      </c>
      <c r="F29" s="2" t="s">
        <v>13</v>
      </c>
      <c r="G29" s="23">
        <v>2.35</v>
      </c>
      <c r="H29" s="2" t="s">
        <v>13</v>
      </c>
      <c r="I29" s="23">
        <v>2.1</v>
      </c>
    </row>
    <row r="30" spans="1:9" x14ac:dyDescent="0.25">
      <c r="A30" s="9" t="s">
        <v>8</v>
      </c>
      <c r="B30" s="2" t="s">
        <v>13</v>
      </c>
      <c r="C30" s="23">
        <v>2.7</v>
      </c>
      <c r="D30" s="2" t="s">
        <v>13</v>
      </c>
      <c r="E30" s="23">
        <v>2.4</v>
      </c>
      <c r="F30" s="2" t="s">
        <v>13</v>
      </c>
      <c r="G30" s="23">
        <v>2.2999999999999998</v>
      </c>
      <c r="H30" s="2" t="s">
        <v>13</v>
      </c>
      <c r="I30" s="23">
        <v>2.0499999999999998</v>
      </c>
    </row>
    <row r="31" spans="1:9" x14ac:dyDescent="0.25">
      <c r="A31" s="9" t="s">
        <v>9</v>
      </c>
      <c r="B31" s="2" t="s">
        <v>13</v>
      </c>
      <c r="C31" s="23">
        <v>2.6</v>
      </c>
      <c r="D31" s="2" t="s">
        <v>13</v>
      </c>
      <c r="E31" s="23">
        <v>2.2999999999999998</v>
      </c>
      <c r="F31" s="2" t="s">
        <v>13</v>
      </c>
      <c r="G31" s="23">
        <v>2.25</v>
      </c>
      <c r="H31" s="2" t="s">
        <v>13</v>
      </c>
      <c r="I31" s="23">
        <v>2</v>
      </c>
    </row>
    <row r="32" spans="1:9" x14ac:dyDescent="0.25">
      <c r="A32" s="9" t="s">
        <v>11</v>
      </c>
      <c r="B32" s="2" t="s">
        <v>13</v>
      </c>
      <c r="C32" s="23">
        <v>2.2999999999999998</v>
      </c>
      <c r="D32" s="2" t="s">
        <v>13</v>
      </c>
      <c r="E32" s="23">
        <v>2.2000000000000002</v>
      </c>
      <c r="F32" s="2" t="s">
        <v>13</v>
      </c>
      <c r="G32" s="23">
        <v>2.1</v>
      </c>
      <c r="H32" s="2" t="s">
        <v>13</v>
      </c>
      <c r="I32" s="23">
        <v>1.9</v>
      </c>
    </row>
    <row r="33" spans="1:9" ht="14.45" customHeight="1" x14ac:dyDescent="0.25">
      <c r="A33" s="7" t="s">
        <v>14</v>
      </c>
      <c r="B33" s="25"/>
      <c r="C33" s="25"/>
      <c r="D33" s="1"/>
      <c r="E33" s="25"/>
      <c r="F33" s="1"/>
      <c r="G33" s="25"/>
      <c r="H33" s="1"/>
      <c r="I33" s="25"/>
    </row>
    <row r="34" spans="1:9" ht="14.45" customHeight="1" x14ac:dyDescent="0.25">
      <c r="A34" s="9" t="s">
        <v>7</v>
      </c>
      <c r="B34" s="2" t="s">
        <v>15</v>
      </c>
      <c r="C34" s="23">
        <v>2.6</v>
      </c>
      <c r="D34" s="2" t="s">
        <v>15</v>
      </c>
      <c r="E34" s="23">
        <v>2.4</v>
      </c>
      <c r="F34" s="2" t="s">
        <v>15</v>
      </c>
      <c r="G34" s="23">
        <v>2.25</v>
      </c>
      <c r="H34" s="2" t="s">
        <v>15</v>
      </c>
      <c r="I34" s="23">
        <v>2</v>
      </c>
    </row>
    <row r="35" spans="1:9" x14ac:dyDescent="0.25">
      <c r="A35" s="9" t="s">
        <v>8</v>
      </c>
      <c r="B35" s="2" t="s">
        <v>15</v>
      </c>
      <c r="C35" s="23">
        <v>2.5</v>
      </c>
      <c r="D35" s="2" t="s">
        <v>15</v>
      </c>
      <c r="E35" s="23">
        <v>2.2999999999999998</v>
      </c>
      <c r="F35" s="2" t="s">
        <v>15</v>
      </c>
      <c r="G35" s="23">
        <v>2.2000000000000002</v>
      </c>
      <c r="H35" s="2" t="s">
        <v>15</v>
      </c>
      <c r="I35" s="23">
        <v>1.95</v>
      </c>
    </row>
    <row r="36" spans="1:9" x14ac:dyDescent="0.25">
      <c r="A36" s="9" t="s">
        <v>9</v>
      </c>
      <c r="B36" s="2" t="s">
        <v>15</v>
      </c>
      <c r="C36" s="23">
        <v>2.4</v>
      </c>
      <c r="D36" s="2" t="s">
        <v>15</v>
      </c>
      <c r="E36" s="23">
        <v>2.2000000000000002</v>
      </c>
      <c r="F36" s="2" t="s">
        <v>15</v>
      </c>
      <c r="G36" s="23">
        <v>2.15</v>
      </c>
      <c r="H36" s="2" t="s">
        <v>15</v>
      </c>
      <c r="I36" s="23">
        <v>1.9</v>
      </c>
    </row>
    <row r="37" spans="1:9" x14ac:dyDescent="0.25">
      <c r="A37" s="9" t="s">
        <v>11</v>
      </c>
      <c r="B37" s="2" t="s">
        <v>15</v>
      </c>
      <c r="C37" s="23">
        <v>2.1</v>
      </c>
      <c r="D37" s="2" t="s">
        <v>15</v>
      </c>
      <c r="E37" s="23">
        <v>2</v>
      </c>
      <c r="F37" s="2" t="s">
        <v>15</v>
      </c>
      <c r="G37" s="23">
        <v>1.95</v>
      </c>
      <c r="H37" s="2" t="s">
        <v>15</v>
      </c>
      <c r="I37" s="23">
        <v>1.8</v>
      </c>
    </row>
    <row r="38" spans="1:9" x14ac:dyDescent="0.25">
      <c r="A38" s="33" t="s">
        <v>50</v>
      </c>
      <c r="B38" s="22"/>
      <c r="C38" s="22"/>
      <c r="D38" s="64"/>
      <c r="E38" s="64"/>
      <c r="F38" s="64"/>
      <c r="G38" s="64"/>
      <c r="H38" s="64"/>
      <c r="I38" s="64"/>
    </row>
    <row r="39" spans="1:9" x14ac:dyDescent="0.25">
      <c r="A39" s="7" t="s">
        <v>6</v>
      </c>
      <c r="B39" s="25"/>
      <c r="C39" s="25"/>
      <c r="D39" s="1"/>
      <c r="E39" s="25"/>
      <c r="F39" s="1"/>
      <c r="G39" s="25"/>
      <c r="H39" s="1"/>
      <c r="I39" s="25"/>
    </row>
    <row r="40" spans="1:9" x14ac:dyDescent="0.25">
      <c r="A40" s="9" t="s">
        <v>17</v>
      </c>
      <c r="B40" s="2" t="s">
        <v>5</v>
      </c>
      <c r="C40" s="23">
        <v>3</v>
      </c>
      <c r="D40" s="2" t="s">
        <v>5</v>
      </c>
      <c r="E40" s="23">
        <v>2.7</v>
      </c>
      <c r="F40" s="2" t="s">
        <v>5</v>
      </c>
      <c r="G40" s="23">
        <v>2.4</v>
      </c>
      <c r="H40" s="2" t="s">
        <v>5</v>
      </c>
      <c r="I40" s="23">
        <v>2.15</v>
      </c>
    </row>
    <row r="41" spans="1:9" x14ac:dyDescent="0.25">
      <c r="A41" s="9" t="s">
        <v>18</v>
      </c>
      <c r="B41" s="2" t="s">
        <v>5</v>
      </c>
      <c r="C41" s="23">
        <v>2.9</v>
      </c>
      <c r="D41" s="2" t="s">
        <v>5</v>
      </c>
      <c r="E41" s="23">
        <v>2.6</v>
      </c>
      <c r="F41" s="2" t="s">
        <v>5</v>
      </c>
      <c r="G41" s="23">
        <v>2.2999999999999998</v>
      </c>
      <c r="H41" s="2" t="s">
        <v>5</v>
      </c>
      <c r="I41" s="23">
        <v>2.1</v>
      </c>
    </row>
    <row r="42" spans="1:9" x14ac:dyDescent="0.25">
      <c r="A42" s="9" t="s">
        <v>19</v>
      </c>
      <c r="B42" s="2" t="s">
        <v>5</v>
      </c>
      <c r="C42" s="23">
        <v>2.8</v>
      </c>
      <c r="D42" s="2" t="s">
        <v>5</v>
      </c>
      <c r="E42" s="23">
        <v>2.5</v>
      </c>
      <c r="F42" s="2" t="s">
        <v>5</v>
      </c>
      <c r="G42" s="23">
        <v>2.2000000000000002</v>
      </c>
      <c r="H42" s="2" t="s">
        <v>5</v>
      </c>
      <c r="I42" s="23">
        <v>2.0499999999999998</v>
      </c>
    </row>
    <row r="43" spans="1:9" ht="45" customHeight="1" x14ac:dyDescent="0.25">
      <c r="A43" s="19" t="s">
        <v>40</v>
      </c>
      <c r="B43" s="21"/>
      <c r="C43" s="21"/>
      <c r="D43" s="62"/>
      <c r="E43" s="62"/>
      <c r="F43" s="62"/>
      <c r="G43" s="62"/>
      <c r="H43" s="62"/>
      <c r="I43" s="62"/>
    </row>
    <row r="44" spans="1:9" x14ac:dyDescent="0.25">
      <c r="A44" s="9" t="s">
        <v>17</v>
      </c>
      <c r="B44" s="2" t="s">
        <v>5</v>
      </c>
      <c r="C44" s="23">
        <v>2.8</v>
      </c>
      <c r="D44" s="2" t="s">
        <v>5</v>
      </c>
      <c r="E44" s="23">
        <v>2.5</v>
      </c>
      <c r="F44" s="2" t="s">
        <v>5</v>
      </c>
      <c r="G44" s="23">
        <v>2.2999999999999998</v>
      </c>
      <c r="H44" s="2" t="s">
        <v>5</v>
      </c>
      <c r="I44" s="23">
        <v>2.1</v>
      </c>
    </row>
    <row r="45" spans="1:9" x14ac:dyDescent="0.25">
      <c r="A45" s="9" t="s">
        <v>18</v>
      </c>
      <c r="B45" s="2" t="s">
        <v>5</v>
      </c>
      <c r="C45" s="23">
        <v>2.7</v>
      </c>
      <c r="D45" s="2" t="s">
        <v>5</v>
      </c>
      <c r="E45" s="23">
        <v>2.4</v>
      </c>
      <c r="F45" s="2" t="s">
        <v>5</v>
      </c>
      <c r="G45" s="23">
        <v>2.2000000000000002</v>
      </c>
      <c r="H45" s="2" t="s">
        <v>5</v>
      </c>
      <c r="I45" s="23">
        <v>2.0499999999999998</v>
      </c>
    </row>
    <row r="46" spans="1:9" x14ac:dyDescent="0.25">
      <c r="A46" s="9" t="s">
        <v>19</v>
      </c>
      <c r="B46" s="2" t="s">
        <v>5</v>
      </c>
      <c r="C46" s="23">
        <v>2.6</v>
      </c>
      <c r="D46" s="2" t="s">
        <v>5</v>
      </c>
      <c r="E46" s="23">
        <v>2.2999999999999998</v>
      </c>
      <c r="F46" s="2" t="s">
        <v>5</v>
      </c>
      <c r="G46" s="23">
        <v>2.1</v>
      </c>
      <c r="H46" s="2" t="s">
        <v>5</v>
      </c>
      <c r="I46" s="23">
        <v>2</v>
      </c>
    </row>
    <row r="47" spans="1:9" x14ac:dyDescent="0.25">
      <c r="A47" s="9" t="s">
        <v>11</v>
      </c>
      <c r="B47" s="2" t="s">
        <v>5</v>
      </c>
      <c r="C47" s="23">
        <v>2.4</v>
      </c>
      <c r="D47" s="2" t="s">
        <v>5</v>
      </c>
      <c r="E47" s="23">
        <v>2.2000000000000002</v>
      </c>
      <c r="F47" s="2" t="s">
        <v>5</v>
      </c>
      <c r="G47" s="23">
        <v>2</v>
      </c>
      <c r="H47" s="2" t="s">
        <v>5</v>
      </c>
      <c r="I47" s="23">
        <v>1.9</v>
      </c>
    </row>
    <row r="48" spans="1:9" ht="47.45" customHeight="1" x14ac:dyDescent="0.25">
      <c r="A48" s="19" t="s">
        <v>41</v>
      </c>
      <c r="B48" s="21"/>
      <c r="C48" s="21"/>
      <c r="D48" s="62"/>
      <c r="E48" s="62"/>
      <c r="F48" s="62"/>
      <c r="G48" s="62"/>
      <c r="H48" s="62"/>
      <c r="I48" s="62"/>
    </row>
    <row r="49" spans="1:9" x14ac:dyDescent="0.25">
      <c r="A49" s="9" t="s">
        <v>17</v>
      </c>
      <c r="B49" s="2" t="s">
        <v>13</v>
      </c>
      <c r="C49" s="23">
        <v>2.5</v>
      </c>
      <c r="D49" s="2" t="s">
        <v>13</v>
      </c>
      <c r="E49" s="23">
        <v>2.35</v>
      </c>
      <c r="F49" s="2" t="s">
        <v>13</v>
      </c>
      <c r="G49" s="23">
        <v>2.2000000000000002</v>
      </c>
      <c r="H49" s="2" t="s">
        <v>13</v>
      </c>
      <c r="I49" s="23">
        <v>2</v>
      </c>
    </row>
    <row r="50" spans="1:9" x14ac:dyDescent="0.25">
      <c r="A50" s="9" t="s">
        <v>18</v>
      </c>
      <c r="B50" s="2" t="s">
        <v>13</v>
      </c>
      <c r="C50" s="23">
        <v>2.4</v>
      </c>
      <c r="D50" s="2" t="s">
        <v>13</v>
      </c>
      <c r="E50" s="23">
        <v>2.25</v>
      </c>
      <c r="F50" s="2" t="s">
        <v>13</v>
      </c>
      <c r="G50" s="23">
        <v>2.1</v>
      </c>
      <c r="H50" s="2" t="s">
        <v>13</v>
      </c>
      <c r="I50" s="23">
        <v>1.95</v>
      </c>
    </row>
    <row r="51" spans="1:9" x14ac:dyDescent="0.25">
      <c r="A51" s="9" t="s">
        <v>19</v>
      </c>
      <c r="B51" s="2" t="s">
        <v>13</v>
      </c>
      <c r="C51" s="23">
        <v>2.2999999999999998</v>
      </c>
      <c r="D51" s="2" t="s">
        <v>13</v>
      </c>
      <c r="E51" s="23">
        <v>2.15</v>
      </c>
      <c r="F51" s="2" t="s">
        <v>13</v>
      </c>
      <c r="G51" s="23">
        <v>2</v>
      </c>
      <c r="H51" s="2" t="s">
        <v>13</v>
      </c>
      <c r="I51" s="23">
        <v>1.9</v>
      </c>
    </row>
    <row r="52" spans="1:9" x14ac:dyDescent="0.25">
      <c r="A52" s="9" t="s">
        <v>11</v>
      </c>
      <c r="B52" s="2" t="s">
        <v>13</v>
      </c>
      <c r="C52" s="23">
        <v>2</v>
      </c>
      <c r="D52" s="2" t="s">
        <v>13</v>
      </c>
      <c r="E52" s="23">
        <v>1.95</v>
      </c>
      <c r="F52" s="2" t="s">
        <v>13</v>
      </c>
      <c r="G52" s="23">
        <v>1.9</v>
      </c>
      <c r="H52" s="2" t="s">
        <v>13</v>
      </c>
      <c r="I52" s="23">
        <v>1.8</v>
      </c>
    </row>
    <row r="53" spans="1:9" s="12" customFormat="1" ht="30.6" customHeight="1" x14ac:dyDescent="0.25">
      <c r="A53" s="19" t="s">
        <v>42</v>
      </c>
      <c r="B53" s="20"/>
      <c r="C53" s="20"/>
      <c r="D53" s="63"/>
      <c r="E53" s="63"/>
      <c r="F53" s="63"/>
      <c r="G53" s="63"/>
      <c r="H53" s="63"/>
      <c r="I53" s="63"/>
    </row>
    <row r="54" spans="1:9" x14ac:dyDescent="0.25">
      <c r="A54" s="9" t="s">
        <v>20</v>
      </c>
      <c r="B54" s="2" t="s">
        <v>15</v>
      </c>
      <c r="C54" s="23">
        <v>2.2999999999999998</v>
      </c>
      <c r="D54" s="2" t="s">
        <v>15</v>
      </c>
      <c r="E54" s="23">
        <v>2.2000000000000002</v>
      </c>
      <c r="F54" s="2" t="s">
        <v>15</v>
      </c>
      <c r="G54" s="23">
        <v>2.1</v>
      </c>
      <c r="H54" s="2" t="s">
        <v>15</v>
      </c>
      <c r="I54" s="23">
        <v>1.9</v>
      </c>
    </row>
    <row r="55" spans="1:9" x14ac:dyDescent="0.25">
      <c r="A55" s="9" t="s">
        <v>21</v>
      </c>
      <c r="B55" s="2" t="s">
        <v>15</v>
      </c>
      <c r="C55" s="23">
        <v>2.2000000000000002</v>
      </c>
      <c r="D55" s="2" t="s">
        <v>15</v>
      </c>
      <c r="E55" s="23">
        <v>2.15</v>
      </c>
      <c r="F55" s="2" t="s">
        <v>15</v>
      </c>
      <c r="G55" s="23">
        <v>2</v>
      </c>
      <c r="H55" s="2" t="s">
        <v>15</v>
      </c>
      <c r="I55" s="23">
        <v>1.85</v>
      </c>
    </row>
    <row r="56" spans="1:9" x14ac:dyDescent="0.25">
      <c r="A56" s="9" t="s">
        <v>22</v>
      </c>
      <c r="B56" s="2" t="s">
        <v>15</v>
      </c>
      <c r="C56" s="23">
        <v>2.1</v>
      </c>
      <c r="D56" s="2" t="s">
        <v>15</v>
      </c>
      <c r="E56" s="23">
        <v>2</v>
      </c>
      <c r="F56" s="2" t="s">
        <v>15</v>
      </c>
      <c r="G56" s="23">
        <v>1.9</v>
      </c>
      <c r="H56" s="2" t="s">
        <v>15</v>
      </c>
      <c r="I56" s="23">
        <v>1.8</v>
      </c>
    </row>
    <row r="57" spans="1:9" x14ac:dyDescent="0.25">
      <c r="A57" s="9" t="s">
        <v>11</v>
      </c>
      <c r="B57" s="2" t="s">
        <v>15</v>
      </c>
      <c r="C57" s="23">
        <v>1.9</v>
      </c>
      <c r="D57" s="2" t="s">
        <v>15</v>
      </c>
      <c r="E57" s="23">
        <v>1.85</v>
      </c>
      <c r="F57" s="2" t="s">
        <v>15</v>
      </c>
      <c r="G57" s="23">
        <v>1.8</v>
      </c>
      <c r="H57" s="2" t="s">
        <v>15</v>
      </c>
      <c r="I57" s="23">
        <v>1.7</v>
      </c>
    </row>
    <row r="58" spans="1:9" x14ac:dyDescent="0.25">
      <c r="A58" s="10" t="s">
        <v>23</v>
      </c>
      <c r="B58" s="28"/>
      <c r="C58" s="28"/>
      <c r="D58" s="3"/>
      <c r="E58" s="28"/>
      <c r="F58" s="3"/>
      <c r="G58" s="28"/>
      <c r="H58" s="3"/>
      <c r="I58" s="28"/>
    </row>
    <row r="59" spans="1:9" x14ac:dyDescent="0.25">
      <c r="A59" s="11" t="s">
        <v>21</v>
      </c>
      <c r="B59" s="4" t="s">
        <v>24</v>
      </c>
      <c r="C59" s="23">
        <v>1.9</v>
      </c>
      <c r="D59" s="4" t="s">
        <v>24</v>
      </c>
      <c r="E59" s="23">
        <v>1.85</v>
      </c>
      <c r="F59" s="4" t="s">
        <v>24</v>
      </c>
      <c r="G59" s="23">
        <v>1.8</v>
      </c>
      <c r="H59" s="4" t="s">
        <v>24</v>
      </c>
      <c r="I59" s="23">
        <v>1.7</v>
      </c>
    </row>
    <row r="60" spans="1:9" x14ac:dyDescent="0.25">
      <c r="A60" s="11" t="s">
        <v>22</v>
      </c>
      <c r="B60" s="4" t="s">
        <v>24</v>
      </c>
      <c r="C60" s="29">
        <v>1.8</v>
      </c>
      <c r="D60" s="4" t="s">
        <v>24</v>
      </c>
      <c r="E60" s="23">
        <v>1.75</v>
      </c>
      <c r="F60" s="4" t="s">
        <v>24</v>
      </c>
      <c r="G60" s="29">
        <v>1.7</v>
      </c>
      <c r="H60" s="4" t="s">
        <v>24</v>
      </c>
      <c r="I60" s="29">
        <v>1.6</v>
      </c>
    </row>
    <row r="61" spans="1:9" x14ac:dyDescent="0.25">
      <c r="A61" s="7" t="s">
        <v>25</v>
      </c>
      <c r="B61" s="25"/>
      <c r="C61" s="25"/>
      <c r="D61" s="1"/>
      <c r="E61" s="25"/>
      <c r="F61" s="1"/>
      <c r="G61" s="25"/>
      <c r="H61" s="1"/>
      <c r="I61" s="25"/>
    </row>
    <row r="62" spans="1:9" x14ac:dyDescent="0.25">
      <c r="A62" s="9" t="s">
        <v>26</v>
      </c>
      <c r="B62" s="2" t="s">
        <v>24</v>
      </c>
      <c r="C62" s="23">
        <v>1.8</v>
      </c>
      <c r="D62" s="2" t="s">
        <v>24</v>
      </c>
      <c r="E62" s="23">
        <v>1.8</v>
      </c>
      <c r="F62" s="2" t="s">
        <v>24</v>
      </c>
      <c r="G62" s="23">
        <v>1.8</v>
      </c>
      <c r="H62" s="2" t="s">
        <v>24</v>
      </c>
      <c r="I62" s="23">
        <v>1.6</v>
      </c>
    </row>
    <row r="63" spans="1:9" x14ac:dyDescent="0.25">
      <c r="A63" s="9" t="s">
        <v>27</v>
      </c>
      <c r="B63" s="2" t="s">
        <v>24</v>
      </c>
      <c r="C63" s="23">
        <v>1.7</v>
      </c>
      <c r="D63" s="2" t="s">
        <v>24</v>
      </c>
      <c r="E63" s="23">
        <v>1.7</v>
      </c>
      <c r="F63" s="2" t="s">
        <v>24</v>
      </c>
      <c r="G63" s="23">
        <v>1.7</v>
      </c>
      <c r="H63" s="2" t="s">
        <v>24</v>
      </c>
      <c r="I63" s="23">
        <v>1.55</v>
      </c>
    </row>
    <row r="64" spans="1:9" x14ac:dyDescent="0.25">
      <c r="A64" s="9" t="s">
        <v>28</v>
      </c>
      <c r="B64" s="2" t="s">
        <v>24</v>
      </c>
      <c r="C64" s="23">
        <v>1.6</v>
      </c>
      <c r="D64" s="2" t="s">
        <v>24</v>
      </c>
      <c r="E64" s="23">
        <v>1.6</v>
      </c>
      <c r="F64" s="2" t="s">
        <v>24</v>
      </c>
      <c r="G64" s="23">
        <v>1.6</v>
      </c>
      <c r="H64" s="2" t="s">
        <v>24</v>
      </c>
      <c r="I64" s="23">
        <v>1.5</v>
      </c>
    </row>
    <row r="65" spans="1:9" x14ac:dyDescent="0.25">
      <c r="A65" s="9" t="s">
        <v>29</v>
      </c>
      <c r="B65" s="2" t="s">
        <v>24</v>
      </c>
      <c r="C65" s="23">
        <v>1.5</v>
      </c>
      <c r="D65" s="2" t="s">
        <v>24</v>
      </c>
      <c r="E65" s="23">
        <v>1.5</v>
      </c>
      <c r="F65" s="2" t="s">
        <v>24</v>
      </c>
      <c r="G65" s="23">
        <v>1.5</v>
      </c>
      <c r="H65" s="2" t="s">
        <v>24</v>
      </c>
      <c r="I65" s="23">
        <v>1.4</v>
      </c>
    </row>
    <row r="66" spans="1:9" x14ac:dyDescent="0.25">
      <c r="A66" s="7" t="s">
        <v>30</v>
      </c>
      <c r="B66" s="25"/>
      <c r="C66" s="25"/>
      <c r="D66" s="1"/>
      <c r="E66" s="25"/>
      <c r="F66" s="1"/>
      <c r="G66" s="25"/>
      <c r="H66" s="1"/>
      <c r="I66" s="25"/>
    </row>
    <row r="67" spans="1:9" x14ac:dyDescent="0.25">
      <c r="A67" s="9" t="s">
        <v>31</v>
      </c>
      <c r="B67" s="2" t="s">
        <v>24</v>
      </c>
      <c r="C67" s="23">
        <v>1.2</v>
      </c>
      <c r="D67" s="2" t="s">
        <v>24</v>
      </c>
      <c r="E67" s="23">
        <v>1.2</v>
      </c>
      <c r="F67" s="2" t="s">
        <v>24</v>
      </c>
      <c r="G67" s="23">
        <v>1.2</v>
      </c>
      <c r="H67" s="2" t="s">
        <v>24</v>
      </c>
      <c r="I67" s="23">
        <v>1.2</v>
      </c>
    </row>
    <row r="68" spans="1:9" x14ac:dyDescent="0.25">
      <c r="A68" s="9" t="s">
        <v>32</v>
      </c>
      <c r="B68" s="2" t="s">
        <v>24</v>
      </c>
      <c r="C68" s="23">
        <v>1</v>
      </c>
      <c r="D68" s="2" t="s">
        <v>24</v>
      </c>
      <c r="E68" s="23">
        <v>1</v>
      </c>
      <c r="F68" s="2" t="s">
        <v>24</v>
      </c>
      <c r="G68" s="23">
        <v>1</v>
      </c>
      <c r="H68" s="2" t="s">
        <v>24</v>
      </c>
      <c r="I68" s="23">
        <v>1</v>
      </c>
    </row>
    <row r="71" spans="1:9" x14ac:dyDescent="0.25">
      <c r="A71" s="5" t="s">
        <v>39</v>
      </c>
    </row>
    <row r="72" spans="1:9" x14ac:dyDescent="0.25">
      <c r="A72" s="5" t="s">
        <v>35</v>
      </c>
    </row>
  </sheetData>
  <mergeCells count="23">
    <mergeCell ref="A1:I1"/>
    <mergeCell ref="H53:I53"/>
    <mergeCell ref="D2:E2"/>
    <mergeCell ref="F2:G2"/>
    <mergeCell ref="H2:I2"/>
    <mergeCell ref="B2:C2"/>
    <mergeCell ref="H4:I4"/>
    <mergeCell ref="H9:I9"/>
    <mergeCell ref="H38:I38"/>
    <mergeCell ref="H43:I43"/>
    <mergeCell ref="H48:I48"/>
    <mergeCell ref="D53:E53"/>
    <mergeCell ref="F4:G4"/>
    <mergeCell ref="F9:G9"/>
    <mergeCell ref="F38:G38"/>
    <mergeCell ref="F43:G43"/>
    <mergeCell ref="F48:G48"/>
    <mergeCell ref="F53:G53"/>
    <mergeCell ref="D4:E4"/>
    <mergeCell ref="D9:E9"/>
    <mergeCell ref="D38:E38"/>
    <mergeCell ref="D43:E43"/>
    <mergeCell ref="D48:E48"/>
  </mergeCells>
  <pageMargins left="0.70866141732283472" right="0.11811023622047245" top="0.11811023622047245" bottom="0.11811023622047245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50"/>
  <sheetViews>
    <sheetView tabSelected="1" workbookViewId="0">
      <selection activeCell="N23" sqref="N23"/>
    </sheetView>
  </sheetViews>
  <sheetFormatPr defaultRowHeight="15" x14ac:dyDescent="0.25"/>
  <cols>
    <col min="6" max="6" width="8.7109375" style="58"/>
    <col min="7" max="12" width="8.7109375" style="46"/>
  </cols>
  <sheetData>
    <row r="1" spans="2:12" ht="15.75" thickBot="1" x14ac:dyDescent="0.3"/>
    <row r="2" spans="2:12" ht="15.75" thickBot="1" x14ac:dyDescent="0.3">
      <c r="B2" s="81" t="s">
        <v>69</v>
      </c>
      <c r="C2" s="81"/>
      <c r="D2" s="82"/>
      <c r="E2" s="83" t="s">
        <v>52</v>
      </c>
      <c r="F2" s="84"/>
      <c r="G2" s="84"/>
      <c r="H2" s="84"/>
      <c r="I2" s="84"/>
      <c r="J2" s="84"/>
      <c r="K2" s="84"/>
      <c r="L2" s="85"/>
    </row>
    <row r="3" spans="2:12" ht="24.6" customHeight="1" thickBot="1" x14ac:dyDescent="0.3">
      <c r="B3" s="81"/>
      <c r="C3" s="81"/>
      <c r="D3" s="82"/>
      <c r="E3" s="83" t="s">
        <v>53</v>
      </c>
      <c r="F3" s="85"/>
      <c r="G3" s="86" t="s">
        <v>54</v>
      </c>
      <c r="H3" s="87"/>
      <c r="I3" s="87"/>
      <c r="J3" s="87"/>
      <c r="K3" s="87"/>
      <c r="L3" s="88"/>
    </row>
    <row r="4" spans="2:12" ht="15.75" thickBot="1" x14ac:dyDescent="0.3">
      <c r="B4" s="34"/>
      <c r="C4" s="35"/>
      <c r="D4" s="36"/>
      <c r="E4" s="37">
        <v>2415</v>
      </c>
      <c r="F4" s="54"/>
      <c r="G4" s="47">
        <v>0</v>
      </c>
      <c r="H4" s="47">
        <v>1</v>
      </c>
      <c r="I4" s="47">
        <v>2</v>
      </c>
      <c r="J4" s="47">
        <v>3</v>
      </c>
      <c r="K4" s="47">
        <v>4</v>
      </c>
      <c r="L4" s="47">
        <v>5</v>
      </c>
    </row>
    <row r="5" spans="2:12" ht="38.450000000000003" customHeight="1" thickBot="1" x14ac:dyDescent="0.3">
      <c r="B5" s="38" t="s">
        <v>55</v>
      </c>
      <c r="C5" s="39" t="s">
        <v>1</v>
      </c>
      <c r="D5" s="39" t="s">
        <v>56</v>
      </c>
      <c r="E5" s="40" t="s">
        <v>57</v>
      </c>
      <c r="F5" s="55" t="s">
        <v>58</v>
      </c>
      <c r="G5" s="55" t="s">
        <v>59</v>
      </c>
      <c r="H5" s="55" t="s">
        <v>60</v>
      </c>
      <c r="I5" s="55" t="s">
        <v>61</v>
      </c>
      <c r="J5" s="55" t="s">
        <v>62</v>
      </c>
      <c r="K5" s="55" t="s">
        <v>63</v>
      </c>
      <c r="L5" s="55" t="s">
        <v>64</v>
      </c>
    </row>
    <row r="6" spans="2:12" ht="15.75" thickBot="1" x14ac:dyDescent="0.3">
      <c r="B6" s="41" t="s">
        <v>2</v>
      </c>
      <c r="C6" s="42"/>
      <c r="D6" s="43"/>
      <c r="E6" s="42"/>
      <c r="F6" s="56"/>
      <c r="G6" s="57"/>
      <c r="H6" s="57"/>
      <c r="I6" s="57"/>
      <c r="J6" s="57"/>
      <c r="K6" s="57"/>
      <c r="L6" s="57"/>
    </row>
    <row r="7" spans="2:12" ht="15.75" thickBot="1" x14ac:dyDescent="0.3">
      <c r="B7" s="44" t="s">
        <v>65</v>
      </c>
      <c r="C7" s="45"/>
      <c r="D7" s="60">
        <v>5.5</v>
      </c>
      <c r="E7" s="47">
        <v>2415</v>
      </c>
      <c r="F7" s="59">
        <f>D7*E7</f>
        <v>13282.5</v>
      </c>
      <c r="G7" s="52"/>
      <c r="H7" s="52"/>
      <c r="I7" s="52"/>
      <c r="J7" s="52"/>
      <c r="K7" s="52"/>
      <c r="L7" s="52"/>
    </row>
    <row r="8" spans="2:12" ht="15.75" thickBot="1" x14ac:dyDescent="0.3">
      <c r="B8" s="41" t="s">
        <v>3</v>
      </c>
      <c r="C8" s="42"/>
      <c r="D8" s="43"/>
      <c r="E8" s="43"/>
      <c r="F8" s="56"/>
      <c r="G8" s="57"/>
      <c r="H8" s="57"/>
      <c r="I8" s="57"/>
      <c r="J8" s="57"/>
      <c r="K8" s="57"/>
      <c r="L8" s="57"/>
    </row>
    <row r="9" spans="2:12" ht="15.75" thickBot="1" x14ac:dyDescent="0.3">
      <c r="B9" s="44" t="s">
        <v>65</v>
      </c>
      <c r="C9" s="45"/>
      <c r="D9" s="60">
        <v>4.5</v>
      </c>
      <c r="E9" s="47">
        <v>2415</v>
      </c>
      <c r="F9" s="48">
        <f>D9*E9</f>
        <v>10867.5</v>
      </c>
      <c r="G9" s="52"/>
      <c r="H9" s="52"/>
      <c r="I9" s="52"/>
      <c r="J9" s="52"/>
      <c r="K9" s="52"/>
      <c r="L9" s="52"/>
    </row>
    <row r="10" spans="2:12" ht="15.75" thickBot="1" x14ac:dyDescent="0.3">
      <c r="B10" s="78" t="s">
        <v>67</v>
      </c>
      <c r="C10" s="79"/>
      <c r="D10" s="79"/>
      <c r="E10" s="79"/>
      <c r="F10" s="79"/>
      <c r="G10" s="79"/>
      <c r="H10" s="79"/>
      <c r="I10" s="79"/>
      <c r="J10" s="79"/>
      <c r="K10" s="79"/>
      <c r="L10" s="80"/>
    </row>
    <row r="11" spans="2:12" ht="15.75" thickBot="1" x14ac:dyDescent="0.3">
      <c r="B11" s="41" t="s">
        <v>66</v>
      </c>
      <c r="C11" s="42"/>
      <c r="D11" s="43"/>
      <c r="E11" s="42"/>
      <c r="F11" s="56"/>
      <c r="G11" s="57"/>
      <c r="H11" s="57"/>
      <c r="I11" s="57"/>
      <c r="J11" s="57"/>
      <c r="K11" s="57"/>
      <c r="L11" s="57"/>
    </row>
    <row r="12" spans="2:12" ht="15.75" thickBot="1" x14ac:dyDescent="0.3">
      <c r="B12" s="44"/>
      <c r="C12" s="45" t="s">
        <v>5</v>
      </c>
      <c r="D12" s="60">
        <v>3.54</v>
      </c>
      <c r="E12" s="47">
        <v>2415</v>
      </c>
      <c r="F12" s="59">
        <f>D12*E12</f>
        <v>8549.1</v>
      </c>
      <c r="G12" s="53">
        <f>F12</f>
        <v>8549.1</v>
      </c>
      <c r="H12" s="53">
        <f>G12*1.075</f>
        <v>9190.2824999999993</v>
      </c>
      <c r="I12" s="53">
        <f>H12*1.05</f>
        <v>9649.796624999999</v>
      </c>
      <c r="J12" s="53">
        <f>I12*1.05</f>
        <v>10132.28645625</v>
      </c>
      <c r="K12" s="53">
        <f>J12*1.025</f>
        <v>10385.593617656248</v>
      </c>
      <c r="L12" s="53">
        <f>K12*1.025</f>
        <v>10645.233458097653</v>
      </c>
    </row>
    <row r="13" spans="2:12" ht="15.75" thickBot="1" x14ac:dyDescent="0.3">
      <c r="B13" s="41" t="s">
        <v>70</v>
      </c>
      <c r="C13" s="42"/>
      <c r="D13" s="43"/>
      <c r="E13" s="42"/>
      <c r="F13" s="56"/>
      <c r="G13" s="57"/>
      <c r="H13" s="57"/>
      <c r="I13" s="57"/>
      <c r="J13" s="57"/>
      <c r="K13" s="57"/>
      <c r="L13" s="57"/>
    </row>
    <row r="14" spans="2:12" ht="15.75" thickBot="1" x14ac:dyDescent="0.3">
      <c r="B14" s="44"/>
      <c r="C14" s="45" t="s">
        <v>5</v>
      </c>
      <c r="D14" s="60">
        <v>3.35</v>
      </c>
      <c r="E14" s="47">
        <v>2415</v>
      </c>
      <c r="F14" s="59">
        <f>D14*E14</f>
        <v>8090.25</v>
      </c>
      <c r="G14" s="53">
        <f>F14</f>
        <v>8090.25</v>
      </c>
      <c r="H14" s="53">
        <f>G14*1.075</f>
        <v>8697.0187499999993</v>
      </c>
      <c r="I14" s="53">
        <f>H14*1.05</f>
        <v>9131.8696875000005</v>
      </c>
      <c r="J14" s="53">
        <f>I14*1.05</f>
        <v>9588.4631718750006</v>
      </c>
      <c r="K14" s="53">
        <f>J14*1.025</f>
        <v>9828.174751171875</v>
      </c>
      <c r="L14" s="53">
        <f>K14*1.025</f>
        <v>10073.879119951171</v>
      </c>
    </row>
    <row r="15" spans="2:12" ht="15.75" thickBot="1" x14ac:dyDescent="0.3">
      <c r="B15" s="41" t="s">
        <v>71</v>
      </c>
      <c r="C15" s="42"/>
      <c r="D15" s="43"/>
      <c r="E15" s="42"/>
      <c r="F15" s="56"/>
      <c r="G15" s="57"/>
      <c r="H15" s="57"/>
      <c r="I15" s="57"/>
      <c r="J15" s="57"/>
      <c r="K15" s="57"/>
      <c r="L15" s="57"/>
    </row>
    <row r="16" spans="2:12" ht="15.75" thickBot="1" x14ac:dyDescent="0.3">
      <c r="B16" s="44"/>
      <c r="C16" s="45" t="s">
        <v>5</v>
      </c>
      <c r="D16" s="60">
        <v>3.25</v>
      </c>
      <c r="E16" s="47">
        <v>2415</v>
      </c>
      <c r="F16" s="59">
        <f>D16*E16</f>
        <v>7848.75</v>
      </c>
      <c r="G16" s="53">
        <f>F16</f>
        <v>7848.75</v>
      </c>
      <c r="H16" s="53">
        <f>G16*1.075</f>
        <v>8437.40625</v>
      </c>
      <c r="I16" s="53">
        <f>H16*1.05</f>
        <v>8859.2765625000011</v>
      </c>
      <c r="J16" s="53">
        <f>I16*1.05</f>
        <v>9302.240390625002</v>
      </c>
      <c r="K16" s="53">
        <f>J16*1.025</f>
        <v>9534.7964003906254</v>
      </c>
      <c r="L16" s="53">
        <f>K16*1.025</f>
        <v>9773.166310400391</v>
      </c>
    </row>
    <row r="17" spans="2:12" ht="15.75" thickBot="1" x14ac:dyDescent="0.3">
      <c r="B17" s="75" t="s">
        <v>6</v>
      </c>
      <c r="C17" s="76"/>
      <c r="D17" s="77"/>
      <c r="E17" s="42"/>
      <c r="F17" s="56"/>
      <c r="G17" s="57"/>
      <c r="H17" s="57"/>
      <c r="I17" s="57"/>
      <c r="J17" s="57"/>
      <c r="K17" s="57"/>
      <c r="L17" s="57"/>
    </row>
    <row r="18" spans="2:12" ht="15.75" thickBot="1" x14ac:dyDescent="0.3">
      <c r="B18" s="49" t="s">
        <v>7</v>
      </c>
      <c r="C18" s="45" t="s">
        <v>5</v>
      </c>
      <c r="D18" s="60">
        <v>2.96</v>
      </c>
      <c r="E18" s="47">
        <v>2415</v>
      </c>
      <c r="F18" s="59">
        <f t="shared" ref="F18:F20" si="0">D18*E18</f>
        <v>7148.4</v>
      </c>
      <c r="G18" s="53">
        <f t="shared" ref="G18:G20" si="1">F18</f>
        <v>7148.4</v>
      </c>
      <c r="H18" s="53">
        <f t="shared" ref="H18:H20" si="2">G18*1.075</f>
        <v>7684.53</v>
      </c>
      <c r="I18" s="53">
        <f t="shared" ref="I18:J18" si="3">H18*1.05</f>
        <v>8068.7565000000004</v>
      </c>
      <c r="J18" s="53">
        <f t="shared" si="3"/>
        <v>8472.1943250000004</v>
      </c>
      <c r="K18" s="53">
        <f t="shared" ref="K18:L18" si="4">J18*1.025</f>
        <v>8683.999183124999</v>
      </c>
      <c r="L18" s="53">
        <f t="shared" si="4"/>
        <v>8901.0991627031235</v>
      </c>
    </row>
    <row r="19" spans="2:12" ht="15.75" thickBot="1" x14ac:dyDescent="0.3">
      <c r="B19" s="49" t="s">
        <v>8</v>
      </c>
      <c r="C19" s="45" t="s">
        <v>5</v>
      </c>
      <c r="D19" s="60">
        <v>2.91</v>
      </c>
      <c r="E19" s="47">
        <v>2415</v>
      </c>
      <c r="F19" s="59">
        <f t="shared" si="0"/>
        <v>7027.6500000000005</v>
      </c>
      <c r="G19" s="53">
        <f t="shared" si="1"/>
        <v>7027.6500000000005</v>
      </c>
      <c r="H19" s="53">
        <f t="shared" si="2"/>
        <v>7554.7237500000001</v>
      </c>
      <c r="I19" s="53">
        <f t="shared" ref="I19:J19" si="5">H19*1.05</f>
        <v>7932.4599375000007</v>
      </c>
      <c r="J19" s="53">
        <f t="shared" si="5"/>
        <v>8329.0829343750011</v>
      </c>
      <c r="K19" s="53">
        <f t="shared" ref="K19:L19" si="6">J19*1.025</f>
        <v>8537.3100077343752</v>
      </c>
      <c r="L19" s="53">
        <f t="shared" si="6"/>
        <v>8750.7427579277337</v>
      </c>
    </row>
    <row r="20" spans="2:12" ht="15.75" thickBot="1" x14ac:dyDescent="0.3">
      <c r="B20" s="49" t="s">
        <v>9</v>
      </c>
      <c r="C20" s="45" t="s">
        <v>5</v>
      </c>
      <c r="D20" s="60">
        <v>2.86</v>
      </c>
      <c r="E20" s="47">
        <v>2415</v>
      </c>
      <c r="F20" s="59">
        <f t="shared" si="0"/>
        <v>6906.9</v>
      </c>
      <c r="G20" s="53">
        <f t="shared" si="1"/>
        <v>6906.9</v>
      </c>
      <c r="H20" s="53">
        <f t="shared" si="2"/>
        <v>7424.9174999999996</v>
      </c>
      <c r="I20" s="53">
        <f t="shared" ref="I20:J20" si="7">H20*1.05</f>
        <v>7796.1633750000001</v>
      </c>
      <c r="J20" s="53">
        <f t="shared" si="7"/>
        <v>8185.9715437500008</v>
      </c>
      <c r="K20" s="53">
        <f t="shared" ref="K20:L20" si="8">J20*1.025</f>
        <v>8390.6208323437495</v>
      </c>
      <c r="L20" s="53">
        <f t="shared" si="8"/>
        <v>8600.3863531523421</v>
      </c>
    </row>
    <row r="21" spans="2:12" ht="15.75" thickBot="1" x14ac:dyDescent="0.3">
      <c r="B21" s="75" t="s">
        <v>10</v>
      </c>
      <c r="C21" s="76"/>
      <c r="D21" s="77"/>
      <c r="E21" s="42"/>
      <c r="F21" s="56"/>
      <c r="G21" s="57"/>
      <c r="H21" s="57"/>
      <c r="I21" s="57"/>
      <c r="J21" s="57"/>
      <c r="K21" s="57"/>
      <c r="L21" s="57"/>
    </row>
    <row r="22" spans="2:12" ht="15.75" thickBot="1" x14ac:dyDescent="0.3">
      <c r="B22" s="49" t="s">
        <v>7</v>
      </c>
      <c r="C22" s="45" t="s">
        <v>5</v>
      </c>
      <c r="D22" s="60">
        <v>2.67</v>
      </c>
      <c r="E22" s="47">
        <v>2415</v>
      </c>
      <c r="F22" s="59">
        <f t="shared" ref="F22:F25" si="9">D22*E22</f>
        <v>6448.05</v>
      </c>
      <c r="G22" s="53">
        <f t="shared" ref="G22:G25" si="10">F22</f>
        <v>6448.05</v>
      </c>
      <c r="H22" s="53">
        <f t="shared" ref="H22:H25" si="11">G22*1.075</f>
        <v>6931.6537499999995</v>
      </c>
      <c r="I22" s="53">
        <f t="shared" ref="I22:J22" si="12">H22*1.05</f>
        <v>7278.2364374999997</v>
      </c>
      <c r="J22" s="53">
        <f t="shared" si="12"/>
        <v>7642.1482593749997</v>
      </c>
      <c r="K22" s="53">
        <f t="shared" ref="K22:L22" si="13">J22*1.025</f>
        <v>7833.2019658593745</v>
      </c>
      <c r="L22" s="53">
        <f t="shared" si="13"/>
        <v>8029.0320150058578</v>
      </c>
    </row>
    <row r="23" spans="2:12" ht="15.75" thickBot="1" x14ac:dyDescent="0.3">
      <c r="B23" s="49" t="s">
        <v>8</v>
      </c>
      <c r="C23" s="45" t="s">
        <v>5</v>
      </c>
      <c r="D23" s="60">
        <v>2.39</v>
      </c>
      <c r="E23" s="47">
        <v>2415</v>
      </c>
      <c r="F23" s="59">
        <f t="shared" si="9"/>
        <v>5771.85</v>
      </c>
      <c r="G23" s="53">
        <f t="shared" si="10"/>
        <v>5771.85</v>
      </c>
      <c r="H23" s="53">
        <f t="shared" si="11"/>
        <v>6204.7387500000004</v>
      </c>
      <c r="I23" s="53">
        <f t="shared" ref="I23:J23" si="14">H23*1.05</f>
        <v>6514.9756875000012</v>
      </c>
      <c r="J23" s="53">
        <f t="shared" si="14"/>
        <v>6840.7244718750017</v>
      </c>
      <c r="K23" s="53">
        <f t="shared" ref="K23:L23" si="15">J23*1.025</f>
        <v>7011.7425836718758</v>
      </c>
      <c r="L23" s="53">
        <f t="shared" si="15"/>
        <v>7187.0361482636717</v>
      </c>
    </row>
    <row r="24" spans="2:12" ht="15.75" thickBot="1" x14ac:dyDescent="0.3">
      <c r="B24" s="49" t="s">
        <v>9</v>
      </c>
      <c r="C24" s="45" t="s">
        <v>5</v>
      </c>
      <c r="D24" s="60">
        <v>2.11</v>
      </c>
      <c r="E24" s="47">
        <v>2415</v>
      </c>
      <c r="F24" s="59">
        <f t="shared" si="9"/>
        <v>5095.6499999999996</v>
      </c>
      <c r="G24" s="53">
        <f t="shared" si="10"/>
        <v>5095.6499999999996</v>
      </c>
      <c r="H24" s="53">
        <f t="shared" si="11"/>
        <v>5477.8237499999996</v>
      </c>
      <c r="I24" s="53">
        <f t="shared" ref="I24:J24" si="16">H24*1.05</f>
        <v>5751.7149374999999</v>
      </c>
      <c r="J24" s="53">
        <f t="shared" si="16"/>
        <v>6039.3006843749999</v>
      </c>
      <c r="K24" s="53">
        <f t="shared" ref="K24:L24" si="17">J24*1.025</f>
        <v>6190.2832014843743</v>
      </c>
      <c r="L24" s="53">
        <f t="shared" si="17"/>
        <v>6345.0402815214829</v>
      </c>
    </row>
    <row r="25" spans="2:12" ht="15.75" thickBot="1" x14ac:dyDescent="0.3">
      <c r="B25" s="49" t="s">
        <v>11</v>
      </c>
      <c r="C25" s="45" t="s">
        <v>5</v>
      </c>
      <c r="D25" s="60">
        <v>1.83</v>
      </c>
      <c r="E25" s="47">
        <v>2415</v>
      </c>
      <c r="F25" s="59">
        <f t="shared" si="9"/>
        <v>4419.45</v>
      </c>
      <c r="G25" s="53">
        <f t="shared" si="10"/>
        <v>4419.45</v>
      </c>
      <c r="H25" s="53">
        <f t="shared" si="11"/>
        <v>4750.9087499999996</v>
      </c>
      <c r="I25" s="53">
        <f t="shared" ref="I25:J25" si="18">H25*1.05</f>
        <v>4988.4541874999995</v>
      </c>
      <c r="J25" s="53">
        <f t="shared" si="18"/>
        <v>5237.8768968750001</v>
      </c>
      <c r="K25" s="53">
        <f t="shared" ref="K25:L25" si="19">J25*1.025</f>
        <v>5368.8238192968747</v>
      </c>
      <c r="L25" s="53">
        <f t="shared" si="19"/>
        <v>5503.0444147792959</v>
      </c>
    </row>
    <row r="26" spans="2:12" ht="15.75" thickBot="1" x14ac:dyDescent="0.3">
      <c r="B26" s="41" t="s">
        <v>12</v>
      </c>
      <c r="C26" s="42"/>
      <c r="D26" s="43"/>
      <c r="E26" s="42"/>
      <c r="F26" s="56"/>
      <c r="G26" s="57"/>
      <c r="H26" s="57"/>
      <c r="I26" s="57"/>
      <c r="J26" s="57"/>
      <c r="K26" s="57"/>
      <c r="L26" s="57"/>
    </row>
    <row r="27" spans="2:12" ht="15.75" thickBot="1" x14ac:dyDescent="0.3">
      <c r="B27" s="49" t="s">
        <v>7</v>
      </c>
      <c r="C27" s="45" t="s">
        <v>13</v>
      </c>
      <c r="D27" s="60">
        <f>Grile!I29</f>
        <v>2.1</v>
      </c>
      <c r="E27" s="47">
        <v>2415</v>
      </c>
      <c r="F27" s="59">
        <f t="shared" ref="F27:F30" si="20">D27*E27</f>
        <v>5071.5</v>
      </c>
      <c r="G27" s="53">
        <f t="shared" ref="G27:G30" si="21">F27</f>
        <v>5071.5</v>
      </c>
      <c r="H27" s="53">
        <f t="shared" ref="H27:H30" si="22">G27*1.075</f>
        <v>5451.8625000000002</v>
      </c>
      <c r="I27" s="53">
        <f t="shared" ref="I27:J27" si="23">H27*1.05</f>
        <v>5724.4556250000005</v>
      </c>
      <c r="J27" s="53">
        <f t="shared" si="23"/>
        <v>6010.678406250001</v>
      </c>
      <c r="K27" s="53">
        <f t="shared" ref="K27:L27" si="24">J27*1.025</f>
        <v>6160.9453664062503</v>
      </c>
      <c r="L27" s="53">
        <f t="shared" si="24"/>
        <v>6314.9690005664061</v>
      </c>
    </row>
    <row r="28" spans="2:12" ht="15.75" thickBot="1" x14ac:dyDescent="0.3">
      <c r="B28" s="49" t="s">
        <v>8</v>
      </c>
      <c r="C28" s="45" t="s">
        <v>13</v>
      </c>
      <c r="D28" s="60">
        <f>Grile!I30</f>
        <v>2.0499999999999998</v>
      </c>
      <c r="E28" s="47">
        <v>2415</v>
      </c>
      <c r="F28" s="59">
        <f t="shared" si="20"/>
        <v>4950.75</v>
      </c>
      <c r="G28" s="53">
        <f t="shared" si="21"/>
        <v>4950.75</v>
      </c>
      <c r="H28" s="53">
        <f t="shared" si="22"/>
        <v>5322.0562499999996</v>
      </c>
      <c r="I28" s="53">
        <f t="shared" ref="I28:J28" si="25">H28*1.05</f>
        <v>5588.1590624999999</v>
      </c>
      <c r="J28" s="53">
        <f t="shared" si="25"/>
        <v>5867.5670156249998</v>
      </c>
      <c r="K28" s="53">
        <f t="shared" ref="K28:L28" si="26">J28*1.025</f>
        <v>6014.2561910156246</v>
      </c>
      <c r="L28" s="53">
        <f t="shared" si="26"/>
        <v>6164.6125957910144</v>
      </c>
    </row>
    <row r="29" spans="2:12" ht="15.75" thickBot="1" x14ac:dyDescent="0.3">
      <c r="B29" s="49" t="s">
        <v>9</v>
      </c>
      <c r="C29" s="45" t="s">
        <v>13</v>
      </c>
      <c r="D29" s="60">
        <f>Grile!I31</f>
        <v>2</v>
      </c>
      <c r="E29" s="47">
        <v>2415</v>
      </c>
      <c r="F29" s="59">
        <f t="shared" si="20"/>
        <v>4830</v>
      </c>
      <c r="G29" s="53">
        <f t="shared" si="21"/>
        <v>4830</v>
      </c>
      <c r="H29" s="53">
        <f t="shared" si="22"/>
        <v>5192.25</v>
      </c>
      <c r="I29" s="53">
        <f t="shared" ref="I29:J29" si="27">H29*1.05</f>
        <v>5451.8625000000002</v>
      </c>
      <c r="J29" s="53">
        <f t="shared" si="27"/>
        <v>5724.4556250000005</v>
      </c>
      <c r="K29" s="53">
        <f t="shared" ref="K29:L29" si="28">J29*1.025</f>
        <v>5867.5670156249998</v>
      </c>
      <c r="L29" s="53">
        <f t="shared" si="28"/>
        <v>6014.2561910156246</v>
      </c>
    </row>
    <row r="30" spans="2:12" ht="15.75" thickBot="1" x14ac:dyDescent="0.3">
      <c r="B30" s="49" t="s">
        <v>11</v>
      </c>
      <c r="C30" s="45" t="s">
        <v>13</v>
      </c>
      <c r="D30" s="60">
        <f>Grile!I32</f>
        <v>1.9</v>
      </c>
      <c r="E30" s="47">
        <v>2415</v>
      </c>
      <c r="F30" s="59">
        <f t="shared" si="20"/>
        <v>4588.5</v>
      </c>
      <c r="G30" s="53">
        <f t="shared" si="21"/>
        <v>4588.5</v>
      </c>
      <c r="H30" s="53">
        <f t="shared" si="22"/>
        <v>4932.6374999999998</v>
      </c>
      <c r="I30" s="53">
        <f t="shared" ref="I30:J30" si="29">H30*1.05</f>
        <v>5179.2693749999999</v>
      </c>
      <c r="J30" s="53">
        <f t="shared" si="29"/>
        <v>5438.23284375</v>
      </c>
      <c r="K30" s="53">
        <f t="shared" ref="K30:L30" si="30">J30*1.025</f>
        <v>5574.1886648437494</v>
      </c>
      <c r="L30" s="53">
        <f t="shared" si="30"/>
        <v>5713.5433814648422</v>
      </c>
    </row>
    <row r="31" spans="2:12" ht="15.75" thickBot="1" x14ac:dyDescent="0.3">
      <c r="B31" s="41" t="s">
        <v>14</v>
      </c>
      <c r="C31" s="42"/>
      <c r="D31" s="43"/>
      <c r="E31" s="42"/>
      <c r="F31" s="56"/>
      <c r="G31" s="57"/>
      <c r="H31" s="57"/>
      <c r="I31" s="57"/>
      <c r="J31" s="57"/>
      <c r="K31" s="57"/>
      <c r="L31" s="57"/>
    </row>
    <row r="32" spans="2:12" ht="15.75" thickBot="1" x14ac:dyDescent="0.3">
      <c r="B32" s="49" t="s">
        <v>7</v>
      </c>
      <c r="C32" s="45" t="s">
        <v>15</v>
      </c>
      <c r="D32" s="60">
        <v>1.83</v>
      </c>
      <c r="E32" s="47">
        <v>2415</v>
      </c>
      <c r="F32" s="59">
        <f t="shared" ref="F32:F35" si="31">D32*E32</f>
        <v>4419.45</v>
      </c>
      <c r="G32" s="53">
        <f t="shared" ref="G32:G35" si="32">F32</f>
        <v>4419.45</v>
      </c>
      <c r="H32" s="53">
        <f t="shared" ref="H32:H35" si="33">G32*1.075</f>
        <v>4750.9087499999996</v>
      </c>
      <c r="I32" s="53">
        <f t="shared" ref="I32:J32" si="34">H32*1.05</f>
        <v>4988.4541874999995</v>
      </c>
      <c r="J32" s="53">
        <f t="shared" si="34"/>
        <v>5237.8768968750001</v>
      </c>
      <c r="K32" s="53">
        <f t="shared" ref="K32:L32" si="35">J32*1.025</f>
        <v>5368.8238192968747</v>
      </c>
      <c r="L32" s="53">
        <f t="shared" si="35"/>
        <v>5503.0444147792959</v>
      </c>
    </row>
    <row r="33" spans="2:12" ht="15.75" thickBot="1" x14ac:dyDescent="0.3">
      <c r="B33" s="49" t="s">
        <v>8</v>
      </c>
      <c r="C33" s="45" t="s">
        <v>15</v>
      </c>
      <c r="D33" s="60">
        <v>1.77</v>
      </c>
      <c r="E33" s="47">
        <v>2415</v>
      </c>
      <c r="F33" s="59">
        <f t="shared" si="31"/>
        <v>4274.55</v>
      </c>
      <c r="G33" s="53">
        <f t="shared" si="32"/>
        <v>4274.55</v>
      </c>
      <c r="H33" s="53">
        <f t="shared" si="33"/>
        <v>4595.1412499999997</v>
      </c>
      <c r="I33" s="53">
        <f t="shared" ref="I33:J33" si="36">H33*1.05</f>
        <v>4824.8983124999995</v>
      </c>
      <c r="J33" s="53">
        <f t="shared" si="36"/>
        <v>5066.143228125</v>
      </c>
      <c r="K33" s="53">
        <f t="shared" ref="K33:L33" si="37">J33*1.025</f>
        <v>5192.7968088281241</v>
      </c>
      <c r="L33" s="53">
        <f t="shared" si="37"/>
        <v>5322.6167290488265</v>
      </c>
    </row>
    <row r="34" spans="2:12" ht="15.75" thickBot="1" x14ac:dyDescent="0.3">
      <c r="B34" s="49" t="s">
        <v>9</v>
      </c>
      <c r="C34" s="45" t="s">
        <v>15</v>
      </c>
      <c r="D34" s="60">
        <v>1.55</v>
      </c>
      <c r="E34" s="47">
        <v>2415</v>
      </c>
      <c r="F34" s="59">
        <f t="shared" si="31"/>
        <v>3743.25</v>
      </c>
      <c r="G34" s="53">
        <f t="shared" si="32"/>
        <v>3743.25</v>
      </c>
      <c r="H34" s="53">
        <f t="shared" si="33"/>
        <v>4023.9937499999996</v>
      </c>
      <c r="I34" s="53">
        <f t="shared" ref="I34:J34" si="38">H34*1.05</f>
        <v>4225.1934375000001</v>
      </c>
      <c r="J34" s="53">
        <f t="shared" si="38"/>
        <v>4436.4531093750002</v>
      </c>
      <c r="K34" s="53">
        <f t="shared" ref="K34:L34" si="39">J34*1.025</f>
        <v>4547.3644371093751</v>
      </c>
      <c r="L34" s="53">
        <f t="shared" si="39"/>
        <v>4661.048548037109</v>
      </c>
    </row>
    <row r="35" spans="2:12" ht="15.75" thickBot="1" x14ac:dyDescent="0.3">
      <c r="B35" s="49" t="s">
        <v>11</v>
      </c>
      <c r="C35" s="45" t="s">
        <v>15</v>
      </c>
      <c r="D35" s="60">
        <v>1.53</v>
      </c>
      <c r="E35" s="47">
        <v>2415</v>
      </c>
      <c r="F35" s="59">
        <f t="shared" si="31"/>
        <v>3694.9500000000003</v>
      </c>
      <c r="G35" s="53">
        <f t="shared" si="32"/>
        <v>3694.9500000000003</v>
      </c>
      <c r="H35" s="53">
        <f t="shared" si="33"/>
        <v>3972.07125</v>
      </c>
      <c r="I35" s="53">
        <f t="shared" ref="I35:J35" si="40">H35*1.05</f>
        <v>4170.6748125000004</v>
      </c>
      <c r="J35" s="53">
        <f t="shared" si="40"/>
        <v>4379.2085531250004</v>
      </c>
      <c r="K35" s="53">
        <f t="shared" ref="K35:L35" si="41">J35*1.025</f>
        <v>4488.6887669531252</v>
      </c>
      <c r="L35" s="53">
        <f t="shared" si="41"/>
        <v>4600.9059861269525</v>
      </c>
    </row>
    <row r="36" spans="2:12" ht="15.75" thickBot="1" x14ac:dyDescent="0.3">
      <c r="B36" s="78" t="s">
        <v>16</v>
      </c>
      <c r="C36" s="79"/>
      <c r="D36" s="79"/>
      <c r="E36" s="79"/>
      <c r="F36" s="79"/>
      <c r="G36" s="79"/>
      <c r="H36" s="79"/>
      <c r="I36" s="79"/>
      <c r="J36" s="79"/>
      <c r="K36" s="79"/>
      <c r="L36" s="80"/>
    </row>
    <row r="37" spans="2:12" ht="15.75" thickBot="1" x14ac:dyDescent="0.3">
      <c r="B37" s="75" t="s">
        <v>72</v>
      </c>
      <c r="C37" s="76"/>
      <c r="D37" s="76"/>
      <c r="E37" s="76"/>
      <c r="F37" s="76"/>
      <c r="G37" s="76"/>
      <c r="H37" s="76"/>
      <c r="I37" s="76"/>
      <c r="J37" s="76"/>
      <c r="K37" s="76"/>
      <c r="L37" s="77"/>
    </row>
    <row r="38" spans="2:12" ht="15.75" thickBot="1" x14ac:dyDescent="0.3">
      <c r="B38" s="49"/>
      <c r="C38" s="45" t="s">
        <v>15</v>
      </c>
      <c r="D38" s="60">
        <v>2.0099999999999998</v>
      </c>
      <c r="E38" s="47">
        <v>2415</v>
      </c>
      <c r="F38" s="59">
        <f t="shared" ref="F38" si="42">D38*E38</f>
        <v>4854.1499999999996</v>
      </c>
      <c r="G38" s="53">
        <f t="shared" ref="G38" si="43">F38</f>
        <v>4854.1499999999996</v>
      </c>
      <c r="H38" s="53">
        <f t="shared" ref="H38" si="44">G38*1.075</f>
        <v>5218.2112499999994</v>
      </c>
      <c r="I38" s="53">
        <f t="shared" ref="I38:J38" si="45">H38*1.05</f>
        <v>5479.1218124999996</v>
      </c>
      <c r="J38" s="53">
        <f t="shared" si="45"/>
        <v>5753.0779031249995</v>
      </c>
      <c r="K38" s="53">
        <f t="shared" ref="K38:L38" si="46">J38*1.025</f>
        <v>5896.9048507031239</v>
      </c>
      <c r="L38" s="53">
        <f t="shared" si="46"/>
        <v>6044.3274719707015</v>
      </c>
    </row>
    <row r="39" spans="2:12" ht="15.75" thickBot="1" x14ac:dyDescent="0.3">
      <c r="B39" s="75" t="s">
        <v>73</v>
      </c>
      <c r="C39" s="76"/>
      <c r="D39" s="76"/>
      <c r="E39" s="76"/>
      <c r="F39" s="76"/>
      <c r="G39" s="76"/>
      <c r="H39" s="76"/>
      <c r="I39" s="76"/>
      <c r="J39" s="76"/>
      <c r="K39" s="76"/>
      <c r="L39" s="77"/>
    </row>
    <row r="40" spans="2:12" ht="15.75" thickBot="1" x14ac:dyDescent="0.3">
      <c r="B40" s="49"/>
      <c r="C40" s="45" t="s">
        <v>5</v>
      </c>
      <c r="D40" s="60">
        <v>2.11</v>
      </c>
      <c r="E40" s="47">
        <v>2415</v>
      </c>
      <c r="F40" s="59">
        <f t="shared" ref="F40" si="47">D40*E40</f>
        <v>5095.6499999999996</v>
      </c>
      <c r="G40" s="53">
        <f t="shared" ref="G40" si="48">F40</f>
        <v>5095.6499999999996</v>
      </c>
      <c r="H40" s="53">
        <f t="shared" ref="H40" si="49">G40*1.075</f>
        <v>5477.8237499999996</v>
      </c>
      <c r="I40" s="53">
        <f t="shared" ref="I40:J40" si="50">H40*1.05</f>
        <v>5751.7149374999999</v>
      </c>
      <c r="J40" s="53">
        <f t="shared" si="50"/>
        <v>6039.3006843749999</v>
      </c>
      <c r="K40" s="53">
        <f t="shared" ref="K40:L40" si="51">J40*1.025</f>
        <v>6190.2832014843743</v>
      </c>
      <c r="L40" s="53">
        <f t="shared" si="51"/>
        <v>6345.0402815214829</v>
      </c>
    </row>
    <row r="41" spans="2:12" ht="15.75" thickBot="1" x14ac:dyDescent="0.3">
      <c r="B41" s="75" t="s">
        <v>74</v>
      </c>
      <c r="C41" s="76"/>
      <c r="D41" s="76"/>
      <c r="E41" s="76"/>
      <c r="F41" s="76"/>
      <c r="G41" s="76"/>
      <c r="H41" s="76"/>
      <c r="I41" s="76"/>
      <c r="J41" s="76"/>
      <c r="K41" s="76"/>
      <c r="L41" s="77"/>
    </row>
    <row r="42" spans="2:12" ht="15.75" thickBot="1" x14ac:dyDescent="0.3">
      <c r="B42" s="49"/>
      <c r="C42" s="45" t="s">
        <v>15</v>
      </c>
      <c r="D42" s="60">
        <v>1.65</v>
      </c>
      <c r="E42" s="47">
        <v>2415</v>
      </c>
      <c r="F42" s="59">
        <f t="shared" ref="F42" si="52">D42*E42</f>
        <v>3984.75</v>
      </c>
      <c r="G42" s="53">
        <f t="shared" ref="G42" si="53">F42</f>
        <v>3984.75</v>
      </c>
      <c r="H42" s="53">
        <f t="shared" ref="H42" si="54">G42*1.075</f>
        <v>4283.6062499999998</v>
      </c>
      <c r="I42" s="53">
        <f t="shared" ref="I42:J42" si="55">H42*1.05</f>
        <v>4497.7865625000004</v>
      </c>
      <c r="J42" s="53">
        <f t="shared" si="55"/>
        <v>4722.6758906250006</v>
      </c>
      <c r="K42" s="53">
        <f t="shared" ref="K42:L42" si="56">J42*1.025</f>
        <v>4840.7427878906256</v>
      </c>
      <c r="L42" s="53">
        <f t="shared" si="56"/>
        <v>4961.7613575878904</v>
      </c>
    </row>
    <row r="43" spans="2:12" ht="15.75" thickBot="1" x14ac:dyDescent="0.3">
      <c r="B43" s="75" t="s">
        <v>76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</row>
    <row r="44" spans="2:12" ht="15.75" thickBot="1" x14ac:dyDescent="0.3">
      <c r="B44" s="49"/>
      <c r="C44" s="45" t="s">
        <v>75</v>
      </c>
      <c r="D44" s="60">
        <v>1.83</v>
      </c>
      <c r="E44" s="47">
        <v>2415</v>
      </c>
      <c r="F44" s="59">
        <f t="shared" ref="F44" si="57">D44*E44</f>
        <v>4419.45</v>
      </c>
      <c r="G44" s="53">
        <f t="shared" ref="G44" si="58">F44</f>
        <v>4419.45</v>
      </c>
      <c r="H44" s="53">
        <f t="shared" ref="H44" si="59">G44*1.075</f>
        <v>4750.9087499999996</v>
      </c>
      <c r="I44" s="53">
        <f t="shared" ref="I44:J44" si="60">H44*1.05</f>
        <v>4988.4541874999995</v>
      </c>
      <c r="J44" s="53">
        <f t="shared" si="60"/>
        <v>5237.8768968750001</v>
      </c>
      <c r="K44" s="53">
        <f t="shared" ref="K44:L44" si="61">J44*1.025</f>
        <v>5368.8238192968747</v>
      </c>
      <c r="L44" s="53">
        <f t="shared" si="61"/>
        <v>5503.0444147792959</v>
      </c>
    </row>
    <row r="45" spans="2:12" ht="15.75" thickBot="1" x14ac:dyDescent="0.3">
      <c r="B45" s="69" t="s">
        <v>23</v>
      </c>
      <c r="C45" s="70"/>
      <c r="D45" s="70"/>
      <c r="E45" s="70"/>
      <c r="F45" s="70"/>
      <c r="G45" s="70"/>
      <c r="H45" s="70"/>
      <c r="I45" s="70"/>
      <c r="J45" s="70"/>
      <c r="K45" s="70"/>
      <c r="L45" s="71"/>
    </row>
    <row r="46" spans="2:12" ht="15.75" thickBot="1" x14ac:dyDescent="0.3">
      <c r="B46" s="50"/>
      <c r="C46" s="51" t="s">
        <v>24</v>
      </c>
      <c r="D46" s="61">
        <v>1.83</v>
      </c>
      <c r="E46" s="47">
        <v>2415</v>
      </c>
      <c r="F46" s="59">
        <f t="shared" ref="F46" si="62">D46*E46</f>
        <v>4419.45</v>
      </c>
      <c r="G46" s="53">
        <f t="shared" ref="G46" si="63">F46</f>
        <v>4419.45</v>
      </c>
      <c r="H46" s="53">
        <f t="shared" ref="H46" si="64">G46*1.075</f>
        <v>4750.9087499999996</v>
      </c>
      <c r="I46" s="53">
        <f t="shared" ref="I46:J46" si="65">H46*1.05</f>
        <v>4988.4541874999995</v>
      </c>
      <c r="J46" s="53">
        <f t="shared" si="65"/>
        <v>5237.8768968750001</v>
      </c>
      <c r="K46" s="53">
        <f t="shared" ref="K46:L46" si="66">J46*1.025</f>
        <v>5368.8238192968747</v>
      </c>
      <c r="L46" s="53">
        <f t="shared" si="66"/>
        <v>5503.0444147792959</v>
      </c>
    </row>
    <row r="47" spans="2:12" ht="15.75" thickBot="1" x14ac:dyDescent="0.3">
      <c r="B47" s="72" t="s">
        <v>25</v>
      </c>
      <c r="C47" s="73"/>
      <c r="D47" s="73"/>
      <c r="E47" s="73"/>
      <c r="F47" s="73"/>
      <c r="G47" s="73"/>
      <c r="H47" s="73"/>
      <c r="I47" s="73"/>
      <c r="J47" s="73"/>
      <c r="K47" s="73"/>
      <c r="L47" s="74"/>
    </row>
    <row r="48" spans="2:12" ht="15.75" thickBot="1" x14ac:dyDescent="0.3">
      <c r="B48" s="49"/>
      <c r="C48" s="45" t="s">
        <v>24</v>
      </c>
      <c r="D48" s="60">
        <v>1.69</v>
      </c>
      <c r="E48" s="47">
        <v>2415</v>
      </c>
      <c r="F48" s="59">
        <f t="shared" ref="F48" si="67">D48*E48</f>
        <v>4081.35</v>
      </c>
      <c r="G48" s="53">
        <f t="shared" ref="G48" si="68">F48</f>
        <v>4081.35</v>
      </c>
      <c r="H48" s="53">
        <f t="shared" ref="H48" si="69">G48*1.075</f>
        <v>4387.4512500000001</v>
      </c>
      <c r="I48" s="53">
        <f t="shared" ref="I48:J48" si="70">H48*1.05</f>
        <v>4606.8238125000007</v>
      </c>
      <c r="J48" s="53">
        <f t="shared" si="70"/>
        <v>4837.165003125001</v>
      </c>
      <c r="K48" s="53">
        <f t="shared" ref="K48:L48" si="71">J48*1.025</f>
        <v>4958.0941282031254</v>
      </c>
      <c r="L48" s="53">
        <f t="shared" si="71"/>
        <v>5082.0464814082034</v>
      </c>
    </row>
    <row r="49" spans="2:12" ht="15.75" thickBot="1" x14ac:dyDescent="0.3">
      <c r="B49" s="75" t="s">
        <v>30</v>
      </c>
      <c r="C49" s="76"/>
      <c r="D49" s="76"/>
      <c r="E49" s="76"/>
      <c r="F49" s="76"/>
      <c r="G49" s="76"/>
      <c r="H49" s="76"/>
      <c r="I49" s="76"/>
      <c r="J49" s="76"/>
      <c r="K49" s="76"/>
      <c r="L49" s="77"/>
    </row>
    <row r="50" spans="2:12" ht="15.75" thickBot="1" x14ac:dyDescent="0.3">
      <c r="B50" s="49"/>
      <c r="C50" s="45" t="s">
        <v>24</v>
      </c>
      <c r="D50" s="60">
        <v>1.61</v>
      </c>
      <c r="E50" s="47">
        <v>2415</v>
      </c>
      <c r="F50" s="59">
        <f t="shared" ref="F50" si="72">D50*E50</f>
        <v>3888.15</v>
      </c>
      <c r="G50" s="53">
        <f t="shared" ref="G50" si="73">F50</f>
        <v>3888.15</v>
      </c>
      <c r="H50" s="53">
        <f t="shared" ref="H50" si="74">G50*1.075</f>
        <v>4179.7612499999996</v>
      </c>
      <c r="I50" s="53">
        <f t="shared" ref="I50:J50" si="75">H50*1.05</f>
        <v>4388.7493125000001</v>
      </c>
      <c r="J50" s="53">
        <f t="shared" si="75"/>
        <v>4608.1867781250003</v>
      </c>
      <c r="K50" s="53">
        <f t="shared" ref="K50:L50" si="76">J50*1.025</f>
        <v>4723.3914475781248</v>
      </c>
      <c r="L50" s="53">
        <f t="shared" si="76"/>
        <v>4841.4762337675775</v>
      </c>
    </row>
  </sheetData>
  <mergeCells count="15">
    <mergeCell ref="B17:D17"/>
    <mergeCell ref="B2:D3"/>
    <mergeCell ref="E2:L2"/>
    <mergeCell ref="E3:F3"/>
    <mergeCell ref="G3:L3"/>
    <mergeCell ref="B10:L10"/>
    <mergeCell ref="B45:L45"/>
    <mergeCell ref="B47:L47"/>
    <mergeCell ref="B49:L49"/>
    <mergeCell ref="B21:D21"/>
    <mergeCell ref="B36:L36"/>
    <mergeCell ref="B37:L37"/>
    <mergeCell ref="B39:L39"/>
    <mergeCell ref="B41:L41"/>
    <mergeCell ref="B43:L43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Grile</vt:lpstr>
      <vt:lpstr>Sub 3.000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</dc:creator>
  <cp:lastModifiedBy>Primaria Negru Voda</cp:lastModifiedBy>
  <cp:lastPrinted>2024-01-04T13:41:16Z</cp:lastPrinted>
  <dcterms:created xsi:type="dcterms:W3CDTF">2023-06-13T21:09:02Z</dcterms:created>
  <dcterms:modified xsi:type="dcterms:W3CDTF">2024-01-04T13:53:46Z</dcterms:modified>
</cp:coreProperties>
</file>