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9425" windowHeight="10305"/>
  </bookViews>
  <sheets>
    <sheet name="ANEXA 2" sheetId="1" r:id="rId1"/>
  </sheets>
  <calcPr calcId="144525"/>
</workbook>
</file>

<file path=xl/calcChain.xml><?xml version="1.0" encoding="utf-8"?>
<calcChain xmlns="http://schemas.openxmlformats.org/spreadsheetml/2006/main">
  <c r="E38" i="1" l="1"/>
  <c r="F38" i="1"/>
  <c r="G38" i="1"/>
  <c r="F23" i="1"/>
  <c r="G23" i="1"/>
  <c r="H23" i="1"/>
  <c r="E23" i="1"/>
  <c r="E30" i="1"/>
  <c r="F30" i="1"/>
  <c r="G30" i="1"/>
  <c r="H30" i="1"/>
  <c r="E20" i="1"/>
  <c r="F20" i="1"/>
  <c r="G20" i="1"/>
  <c r="H20" i="1"/>
  <c r="H42" i="1" l="1"/>
  <c r="G42" i="1"/>
  <c r="F42" i="1"/>
  <c r="E42" i="1"/>
  <c r="D42" i="1"/>
  <c r="C42" i="1"/>
  <c r="D43" i="1"/>
  <c r="E43" i="1"/>
  <c r="F43" i="1"/>
  <c r="G43" i="1"/>
  <c r="H43" i="1"/>
  <c r="C43" i="1"/>
  <c r="F33" i="1"/>
  <c r="G33" i="1"/>
  <c r="H33" i="1"/>
  <c r="E33" i="1"/>
  <c r="C39" i="1"/>
  <c r="H38" i="1"/>
  <c r="C38" i="1" s="1"/>
  <c r="C30" i="1"/>
  <c r="C32" i="1"/>
  <c r="C34" i="1"/>
  <c r="C28" i="1"/>
  <c r="C27" i="1"/>
  <c r="C25" i="1"/>
  <c r="C24" i="1"/>
  <c r="H22" i="1" l="1"/>
  <c r="C33" i="1"/>
  <c r="C18" i="1"/>
  <c r="C19" i="1"/>
  <c r="F14" i="1" l="1"/>
  <c r="F13" i="1" s="1"/>
  <c r="G14" i="1"/>
  <c r="G13" i="1" s="1"/>
  <c r="H14" i="1"/>
  <c r="H13" i="1" s="1"/>
  <c r="H11" i="1" s="1"/>
  <c r="C15" i="1" l="1"/>
  <c r="C16" i="1"/>
  <c r="D23" i="1" l="1"/>
  <c r="D22" i="1" s="1"/>
  <c r="E22" i="1"/>
  <c r="G22" i="1"/>
  <c r="C20" i="1"/>
  <c r="C21" i="1"/>
  <c r="D14" i="1"/>
  <c r="D13" i="1" s="1"/>
  <c r="E14" i="1"/>
  <c r="E13" i="1" s="1"/>
  <c r="C17" i="1"/>
  <c r="C14" i="1" s="1"/>
  <c r="E10" i="1" l="1"/>
  <c r="E9" i="1" s="1"/>
  <c r="G12" i="1"/>
  <c r="G11" i="1" s="1"/>
  <c r="G10" i="1"/>
  <c r="H12" i="1"/>
  <c r="H10" i="1"/>
  <c r="H9" i="1" s="1"/>
  <c r="D12" i="1"/>
  <c r="D11" i="1" s="1"/>
  <c r="E12" i="1"/>
  <c r="E11" i="1" s="1"/>
  <c r="C23" i="1"/>
  <c r="C13" i="1"/>
  <c r="G9" i="1" l="1"/>
  <c r="C22" i="1"/>
  <c r="F22" i="1"/>
  <c r="F12" i="1" l="1"/>
  <c r="F11" i="1" s="1"/>
  <c r="F10" i="1"/>
  <c r="F9" i="1" s="1"/>
  <c r="C12" i="1"/>
  <c r="C11" i="1"/>
  <c r="C10" i="1" s="1"/>
  <c r="C9" i="1" s="1"/>
</calcChain>
</file>

<file path=xl/sharedStrings.xml><?xml version="1.0" encoding="utf-8"?>
<sst xmlns="http://schemas.openxmlformats.org/spreadsheetml/2006/main" count="99" uniqueCount="97">
  <si>
    <t>DENUMIREA INDICATORILOR</t>
  </si>
  <si>
    <t>Salarii de baza</t>
  </si>
  <si>
    <t>Alte sporuri</t>
  </si>
  <si>
    <t>Indemnizatie de hrană</t>
  </si>
  <si>
    <t>Tichete de vacanta</t>
  </si>
  <si>
    <t>Contributia asiguratoare pentru munca</t>
  </si>
  <si>
    <t>Furnituri de birou</t>
  </si>
  <si>
    <t>Materiale pentru curatenie</t>
  </si>
  <si>
    <t>Posta,telecomunicatii,radio,tv,internet</t>
  </si>
  <si>
    <t>Reparatii curente</t>
  </si>
  <si>
    <t>Uniforme si echipament</t>
  </si>
  <si>
    <t>Alte obiecte de inventar</t>
  </si>
  <si>
    <t>Deplasari interne, detasari, transferari</t>
  </si>
  <si>
    <t>Deplasari in strainatate</t>
  </si>
  <si>
    <t>Carti,publicatii si materiale documentar</t>
  </si>
  <si>
    <t>Pregatire profesionala</t>
  </si>
  <si>
    <t>Alte cheltuieli cu bunuri si servicii</t>
  </si>
  <si>
    <t>Sume aferente persoanelor cu handicap neincadrate</t>
  </si>
  <si>
    <t xml:space="preserve">Constructii </t>
  </si>
  <si>
    <t>Masini echipamente si mijloace de transport</t>
  </si>
  <si>
    <t>Mobilier, aparatura birotica si alte active corporale</t>
  </si>
  <si>
    <t>Alte active fixe (inclusiv reparatii capitale)</t>
  </si>
  <si>
    <t>Stocuri  (cod 71.02.01)</t>
  </si>
  <si>
    <t>Rezerve de stat si de mobilizare</t>
  </si>
  <si>
    <t>20.30.30</t>
  </si>
  <si>
    <t>71.01.01</t>
  </si>
  <si>
    <t>71.01.02</t>
  </si>
  <si>
    <t>71.01.03</t>
  </si>
  <si>
    <t>71.01.30</t>
  </si>
  <si>
    <t>71.02.01</t>
  </si>
  <si>
    <t xml:space="preserve">TOTAL CHELTUIELI </t>
  </si>
  <si>
    <t>SECTIUNEA DE FUNCȚIONARE</t>
  </si>
  <si>
    <t xml:space="preserve">CHELTUIELI CURENTE </t>
  </si>
  <si>
    <t xml:space="preserve">TITLUL I CHELTUIELI DE PERSONAL </t>
  </si>
  <si>
    <t xml:space="preserve">Cheltuieli salariale in bani </t>
  </si>
  <si>
    <t>Cheltuieli salariale in natura</t>
  </si>
  <si>
    <t xml:space="preserve">Contributii </t>
  </si>
  <si>
    <t xml:space="preserve">TITLUL II BUNURI SI SERVICII </t>
  </si>
  <si>
    <t xml:space="preserve">Bunuri si servicii </t>
  </si>
  <si>
    <t>Bunuri de natura obiectelor de inventar</t>
  </si>
  <si>
    <t xml:space="preserve">Deplasari, detasari, transferari </t>
  </si>
  <si>
    <t xml:space="preserve">Alte cheltuieli </t>
  </si>
  <si>
    <t xml:space="preserve">CHELTUIELI DE CAPITAL </t>
  </si>
  <si>
    <t xml:space="preserve">TITLUL X ACTIVE NEFINANCIARE </t>
  </si>
  <si>
    <t xml:space="preserve">Active fixe (inclusive reparatii capitale </t>
  </si>
  <si>
    <t>01</t>
  </si>
  <si>
    <t>10</t>
  </si>
  <si>
    <t>10.01</t>
  </si>
  <si>
    <t>10.01.01</t>
  </si>
  <si>
    <t>10.01.06</t>
  </si>
  <si>
    <t>10.01.17</t>
  </si>
  <si>
    <t>10.02</t>
  </si>
  <si>
    <t>10.02.06</t>
  </si>
  <si>
    <t>10.03</t>
  </si>
  <si>
    <t>10.03.07</t>
  </si>
  <si>
    <t>20</t>
  </si>
  <si>
    <t>20.01</t>
  </si>
  <si>
    <t>20.01.01</t>
  </si>
  <si>
    <t>20.01.02</t>
  </si>
  <si>
    <t>20.01.08</t>
  </si>
  <si>
    <t>20.01.09</t>
  </si>
  <si>
    <t>20.01.30</t>
  </si>
  <si>
    <t>20.02</t>
  </si>
  <si>
    <t>20.05</t>
  </si>
  <si>
    <t>20.05.30</t>
  </si>
  <si>
    <t>20.05.01</t>
  </si>
  <si>
    <t>20.06</t>
  </si>
  <si>
    <t>20.06.01</t>
  </si>
  <si>
    <t>20.06.02</t>
  </si>
  <si>
    <t>20.11</t>
  </si>
  <si>
    <t>20.13</t>
  </si>
  <si>
    <t>20.30</t>
  </si>
  <si>
    <t>59.40</t>
  </si>
  <si>
    <t>71.01</t>
  </si>
  <si>
    <t>71.02</t>
  </si>
  <si>
    <t>TRIM. I</t>
  </si>
  <si>
    <t>TRIM. II</t>
  </si>
  <si>
    <t>TRIM III</t>
  </si>
  <si>
    <t>TRIM IV</t>
  </si>
  <si>
    <t>PLATI</t>
  </si>
  <si>
    <t>RESTANTE</t>
  </si>
  <si>
    <t>Mat. si prestari de servicii cu caracter functional</t>
  </si>
  <si>
    <t>Alte bunuri si servicii pt. intretinere si functionare</t>
  </si>
  <si>
    <t>estimari</t>
  </si>
  <si>
    <t>TOTAL</t>
  </si>
  <si>
    <t>ANEXA 2 LA HCL________/_________</t>
  </si>
  <si>
    <t>SIMBOL</t>
  </si>
  <si>
    <t>TOTAL CHELTUIELI (FUNCȚIONARE + DEZVOLTARE)</t>
  </si>
  <si>
    <t>ANUAL</t>
  </si>
  <si>
    <t>ANSAMBLUL FOLCLORIC ”IZVORAȘUL”</t>
  </si>
  <si>
    <t>DROBETA TURNU SEVERIN</t>
  </si>
  <si>
    <t xml:space="preserve">   MANAGER  </t>
  </si>
  <si>
    <t>INSPECTOR DE SPECIALITATE GRI A,</t>
  </si>
  <si>
    <t>EMILIA ALINA TUTILESCU</t>
  </si>
  <si>
    <t xml:space="preserve">   Ec DINCĂ ANETA</t>
  </si>
  <si>
    <t>lei</t>
  </si>
  <si>
    <t>PROIECT BUGET INIȚIAL 2026 - CHELTUIELI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</si>
</sst>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2" fontId="1" fillId="0" borderId="1" xfId="0" applyNumberFormat="1" applyFont="1" applyBorder="1"/>
    <xf numFmtId="2" fontId="0" fillId="0" borderId="1" xfId="0" applyNumberFormat="1" applyBorder="1"/>
    <xf numFmtId="2" fontId="4" fillId="0" borderId="1" xfId="0" applyNumberFormat="1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4"/>
  <sheetViews>
    <sheetView tabSelected="1" topLeftCell="A7" zoomScale="130" zoomScaleNormal="130" workbookViewId="0">
      <selection activeCell="J23" sqref="J23"/>
    </sheetView>
  </sheetViews>
  <sheetFormatPr defaultRowHeight="15" x14ac:dyDescent="0.25"/>
  <cols>
    <col min="1" max="1" width="39.140625" customWidth="1"/>
    <col min="2" max="2" width="7.85546875" customWidth="1"/>
    <col min="3" max="3" width="11.85546875" customWidth="1"/>
    <col min="4" max="4" width="7.7109375" customWidth="1"/>
    <col min="5" max="5" width="12.140625" customWidth="1"/>
    <col min="6" max="6" width="11.85546875" customWidth="1"/>
    <col min="7" max="7" width="11.42578125" bestFit="1" customWidth="1"/>
    <col min="8" max="8" width="13.28515625" customWidth="1"/>
    <col min="9" max="11" width="11.42578125" bestFit="1" customWidth="1"/>
  </cols>
  <sheetData>
    <row r="2" spans="1:11" x14ac:dyDescent="0.25">
      <c r="A2" s="12" t="s">
        <v>89</v>
      </c>
      <c r="H2" t="s">
        <v>85</v>
      </c>
    </row>
    <row r="3" spans="1:11" x14ac:dyDescent="0.25">
      <c r="A3" t="s">
        <v>90</v>
      </c>
    </row>
    <row r="5" spans="1:11" x14ac:dyDescent="0.25">
      <c r="B5" s="8" t="s">
        <v>96</v>
      </c>
    </row>
    <row r="6" spans="1:11" x14ac:dyDescent="0.25">
      <c r="K6" t="s">
        <v>95</v>
      </c>
    </row>
    <row r="7" spans="1:11" x14ac:dyDescent="0.25">
      <c r="A7" s="1" t="s">
        <v>0</v>
      </c>
      <c r="B7" s="2" t="s">
        <v>86</v>
      </c>
      <c r="C7" s="13" t="s">
        <v>84</v>
      </c>
      <c r="D7" s="13" t="s">
        <v>79</v>
      </c>
      <c r="E7" s="13" t="s">
        <v>75</v>
      </c>
      <c r="F7" s="13" t="s">
        <v>76</v>
      </c>
      <c r="G7" s="13" t="s">
        <v>77</v>
      </c>
      <c r="H7" s="13" t="s">
        <v>78</v>
      </c>
      <c r="I7" s="13" t="s">
        <v>83</v>
      </c>
      <c r="J7" s="13" t="s">
        <v>83</v>
      </c>
      <c r="K7" s="13" t="s">
        <v>83</v>
      </c>
    </row>
    <row r="8" spans="1:11" x14ac:dyDescent="0.25">
      <c r="A8" s="1"/>
      <c r="B8" s="7"/>
      <c r="C8" s="7" t="s">
        <v>88</v>
      </c>
      <c r="D8" s="7" t="s">
        <v>80</v>
      </c>
      <c r="E8" s="7"/>
      <c r="F8" s="7"/>
      <c r="G8" s="7"/>
      <c r="H8" s="7"/>
      <c r="I8" s="7">
        <v>2027</v>
      </c>
      <c r="J8" s="7">
        <v>2028</v>
      </c>
      <c r="K8" s="7">
        <v>2029</v>
      </c>
    </row>
    <row r="9" spans="1:11" x14ac:dyDescent="0.25">
      <c r="A9" s="1" t="s">
        <v>87</v>
      </c>
      <c r="B9" s="3"/>
      <c r="C9" s="9">
        <f>C10+C41</f>
        <v>2178000</v>
      </c>
      <c r="D9" s="9"/>
      <c r="E9" s="9">
        <f>E10+E41</f>
        <v>494000</v>
      </c>
      <c r="F9" s="9">
        <f>F10+F41</f>
        <v>756000</v>
      </c>
      <c r="G9" s="9">
        <f>G10+G41</f>
        <v>690000</v>
      </c>
      <c r="H9" s="9">
        <f>SUM(H10)</f>
        <v>238000</v>
      </c>
      <c r="I9" s="9">
        <v>2195000</v>
      </c>
      <c r="J9" s="9">
        <v>2195000</v>
      </c>
      <c r="K9" s="9">
        <v>2195000</v>
      </c>
    </row>
    <row r="10" spans="1:11" x14ac:dyDescent="0.25">
      <c r="A10" s="1" t="s">
        <v>31</v>
      </c>
      <c r="B10" s="3"/>
      <c r="C10" s="9">
        <f>SUM(C11)</f>
        <v>2178000</v>
      </c>
      <c r="D10" s="9"/>
      <c r="E10" s="9">
        <f>SUM(E13+E22)</f>
        <v>494000</v>
      </c>
      <c r="F10" s="9">
        <f>SUM(F13+F22)</f>
        <v>756000</v>
      </c>
      <c r="G10" s="9">
        <f>SUM(G13+G22)</f>
        <v>690000</v>
      </c>
      <c r="H10" s="9">
        <f>SUM(H13+H22)</f>
        <v>238000</v>
      </c>
      <c r="I10" s="9"/>
      <c r="J10" s="9"/>
      <c r="K10" s="9"/>
    </row>
    <row r="11" spans="1:11" x14ac:dyDescent="0.25">
      <c r="A11" s="1" t="s">
        <v>30</v>
      </c>
      <c r="B11" s="3"/>
      <c r="C11" s="9">
        <f>SUM(C13,C22)</f>
        <v>2178000</v>
      </c>
      <c r="D11" s="9">
        <f>SUM(D12,D40,D41)</f>
        <v>0</v>
      </c>
      <c r="E11" s="9">
        <f>SUM(E12,E40)</f>
        <v>494000</v>
      </c>
      <c r="F11" s="9">
        <f>SUM(F12,F40,F41)</f>
        <v>756000</v>
      </c>
      <c r="G11" s="9">
        <f>SUM(G12,G40,G41)</f>
        <v>690000</v>
      </c>
      <c r="H11" s="9">
        <f>SUM(H13+H22)</f>
        <v>238000</v>
      </c>
      <c r="I11" s="9"/>
      <c r="J11" s="9"/>
      <c r="K11" s="9"/>
    </row>
    <row r="12" spans="1:11" x14ac:dyDescent="0.25">
      <c r="A12" s="1" t="s">
        <v>32</v>
      </c>
      <c r="B12" s="4" t="s">
        <v>45</v>
      </c>
      <c r="C12" s="9">
        <f t="shared" ref="C12:H12" si="0">C13+C22</f>
        <v>2178000</v>
      </c>
      <c r="D12" s="9">
        <f t="shared" si="0"/>
        <v>0</v>
      </c>
      <c r="E12" s="9">
        <f t="shared" si="0"/>
        <v>494000</v>
      </c>
      <c r="F12" s="9">
        <f t="shared" si="0"/>
        <v>756000</v>
      </c>
      <c r="G12" s="9">
        <f t="shared" si="0"/>
        <v>690000</v>
      </c>
      <c r="H12" s="9">
        <f t="shared" si="0"/>
        <v>238000</v>
      </c>
      <c r="I12" s="9"/>
      <c r="J12" s="9"/>
      <c r="K12" s="9"/>
    </row>
    <row r="13" spans="1:11" x14ac:dyDescent="0.25">
      <c r="A13" s="1" t="s">
        <v>33</v>
      </c>
      <c r="B13" s="4" t="s">
        <v>46</v>
      </c>
      <c r="C13" s="9">
        <f>SUM(C14,C18,C20)</f>
        <v>1440000</v>
      </c>
      <c r="D13" s="9">
        <f>SUM(D14,D18,D20)</f>
        <v>0</v>
      </c>
      <c r="E13" s="9">
        <f>SUM(E14,E18,E20)</f>
        <v>380500</v>
      </c>
      <c r="F13" s="9">
        <f>SUM(F14,F18,F20)</f>
        <v>418500</v>
      </c>
      <c r="G13" s="9">
        <f>SUM(G14,G18,G20)</f>
        <v>405000</v>
      </c>
      <c r="H13" s="9">
        <f>SUM(H14+H20)</f>
        <v>236000</v>
      </c>
      <c r="I13" s="9"/>
      <c r="J13" s="9"/>
      <c r="K13" s="9"/>
    </row>
    <row r="14" spans="1:11" x14ac:dyDescent="0.25">
      <c r="A14" s="1" t="s">
        <v>34</v>
      </c>
      <c r="B14" s="4" t="s">
        <v>47</v>
      </c>
      <c r="C14" s="9">
        <f>SUM(C15:C16:C17)</f>
        <v>1400000</v>
      </c>
      <c r="D14" s="9">
        <f>SUM(D15:D17)</f>
        <v>0</v>
      </c>
      <c r="E14" s="9">
        <f>SUM(E15:E17)</f>
        <v>372500</v>
      </c>
      <c r="F14" s="9">
        <f>SUM(F15:F17)</f>
        <v>406500</v>
      </c>
      <c r="G14" s="9">
        <f>SUM(G15:G17)</f>
        <v>393000</v>
      </c>
      <c r="H14" s="9">
        <f>SUM(H15:H17)</f>
        <v>228000</v>
      </c>
      <c r="I14" s="9"/>
      <c r="J14" s="9"/>
      <c r="K14" s="9"/>
    </row>
    <row r="15" spans="1:11" x14ac:dyDescent="0.25">
      <c r="A15" s="5" t="s">
        <v>1</v>
      </c>
      <c r="B15" s="6" t="s">
        <v>48</v>
      </c>
      <c r="C15" s="10">
        <f t="shared" ref="C15:C21" si="1">SUM(E15:H15)</f>
        <v>1251000</v>
      </c>
      <c r="D15" s="10"/>
      <c r="E15" s="10">
        <v>338000</v>
      </c>
      <c r="F15" s="10">
        <v>362000</v>
      </c>
      <c r="G15" s="10">
        <v>351000</v>
      </c>
      <c r="H15" s="10">
        <v>200000</v>
      </c>
      <c r="I15" s="10"/>
      <c r="J15" s="10"/>
      <c r="K15" s="10"/>
    </row>
    <row r="16" spans="1:11" x14ac:dyDescent="0.25">
      <c r="A16" s="5" t="s">
        <v>2</v>
      </c>
      <c r="B16" s="6" t="s">
        <v>49</v>
      </c>
      <c r="C16" s="10">
        <f t="shared" si="1"/>
        <v>92000</v>
      </c>
      <c r="D16" s="10"/>
      <c r="E16" s="10">
        <v>22500</v>
      </c>
      <c r="F16" s="10">
        <v>27500</v>
      </c>
      <c r="G16" s="10">
        <v>25000</v>
      </c>
      <c r="H16" s="10">
        <v>17000</v>
      </c>
      <c r="I16" s="10"/>
      <c r="J16" s="10"/>
      <c r="K16" s="10"/>
    </row>
    <row r="17" spans="1:11" x14ac:dyDescent="0.25">
      <c r="A17" s="5" t="s">
        <v>3</v>
      </c>
      <c r="B17" s="6" t="s">
        <v>50</v>
      </c>
      <c r="C17" s="10">
        <f t="shared" si="1"/>
        <v>57000</v>
      </c>
      <c r="D17" s="10"/>
      <c r="E17" s="10">
        <v>12000</v>
      </c>
      <c r="F17" s="10">
        <v>17000</v>
      </c>
      <c r="G17" s="10">
        <v>17000</v>
      </c>
      <c r="H17" s="10">
        <v>11000</v>
      </c>
      <c r="I17" s="10"/>
      <c r="J17" s="10"/>
      <c r="K17" s="10"/>
    </row>
    <row r="18" spans="1:11" x14ac:dyDescent="0.25">
      <c r="A18" s="1" t="s">
        <v>35</v>
      </c>
      <c r="B18" s="4" t="s">
        <v>51</v>
      </c>
      <c r="C18" s="9">
        <f>SUM(E18:H18)</f>
        <v>0</v>
      </c>
      <c r="D18" s="9"/>
      <c r="E18" s="9"/>
      <c r="F18" s="9">
        <v>0</v>
      </c>
      <c r="G18" s="9"/>
      <c r="H18" s="9"/>
      <c r="I18" s="10"/>
      <c r="J18" s="10"/>
      <c r="K18" s="10"/>
    </row>
    <row r="19" spans="1:11" x14ac:dyDescent="0.25">
      <c r="A19" s="5" t="s">
        <v>4</v>
      </c>
      <c r="B19" s="6" t="s">
        <v>52</v>
      </c>
      <c r="C19" s="10">
        <f>SUM(E19:H19)</f>
        <v>0</v>
      </c>
      <c r="D19" s="10"/>
      <c r="E19" s="10"/>
      <c r="F19" s="10">
        <v>0</v>
      </c>
      <c r="G19" s="10"/>
      <c r="H19" s="10"/>
      <c r="I19" s="10"/>
      <c r="J19" s="10"/>
      <c r="K19" s="10"/>
    </row>
    <row r="20" spans="1:11" x14ac:dyDescent="0.25">
      <c r="A20" s="1" t="s">
        <v>36</v>
      </c>
      <c r="B20" s="4" t="s">
        <v>53</v>
      </c>
      <c r="C20" s="9">
        <f t="shared" si="1"/>
        <v>40000</v>
      </c>
      <c r="D20" s="9"/>
      <c r="E20" s="9">
        <f>SUM(E21)</f>
        <v>8000</v>
      </c>
      <c r="F20" s="9">
        <f>SUM(F21)</f>
        <v>12000</v>
      </c>
      <c r="G20" s="9">
        <f>SUM(G21)</f>
        <v>12000</v>
      </c>
      <c r="H20" s="9">
        <f>SUM(H21)</f>
        <v>8000</v>
      </c>
      <c r="I20" s="10"/>
      <c r="J20" s="10"/>
      <c r="K20" s="10"/>
    </row>
    <row r="21" spans="1:11" x14ac:dyDescent="0.25">
      <c r="A21" s="5" t="s">
        <v>5</v>
      </c>
      <c r="B21" s="6" t="s">
        <v>54</v>
      </c>
      <c r="C21" s="10">
        <f t="shared" si="1"/>
        <v>40000</v>
      </c>
      <c r="D21" s="10"/>
      <c r="E21" s="10">
        <v>8000</v>
      </c>
      <c r="F21" s="10">
        <v>12000</v>
      </c>
      <c r="G21" s="10">
        <v>12000</v>
      </c>
      <c r="H21" s="10">
        <v>8000</v>
      </c>
      <c r="I21" s="10"/>
      <c r="J21" s="10"/>
      <c r="K21" s="10"/>
    </row>
    <row r="22" spans="1:11" x14ac:dyDescent="0.25">
      <c r="A22" s="1" t="s">
        <v>37</v>
      </c>
      <c r="B22" s="4" t="s">
        <v>55</v>
      </c>
      <c r="C22" s="9">
        <f>SUM(C23,C29,C30,C33,C36,C37,C38)</f>
        <v>738000</v>
      </c>
      <c r="D22" s="9">
        <f>SUM(D23,D29,D30,D33,D36,D37,D38)</f>
        <v>0</v>
      </c>
      <c r="E22" s="9">
        <f>SUM(E23,E29,E30,E33,E36,E37,E38)</f>
        <v>113500</v>
      </c>
      <c r="F22" s="9">
        <f>SUM(F23,F29,F30,F33,F36,F37,F38)</f>
        <v>337500</v>
      </c>
      <c r="G22" s="9">
        <f>SUM(G23,G29,G30,G33,G36,G37,G38)</f>
        <v>285000</v>
      </c>
      <c r="H22" s="9">
        <f>SUM(H23+H30+H33+H38)</f>
        <v>2000</v>
      </c>
      <c r="I22" s="9"/>
      <c r="J22" s="9"/>
      <c r="K22" s="9"/>
    </row>
    <row r="23" spans="1:11" x14ac:dyDescent="0.25">
      <c r="A23" s="5" t="s">
        <v>38</v>
      </c>
      <c r="B23" s="4" t="s">
        <v>56</v>
      </c>
      <c r="C23" s="9">
        <f t="shared" ref="C23:H23" si="2">SUM(C24:C28)</f>
        <v>18000</v>
      </c>
      <c r="D23" s="9">
        <f t="shared" si="2"/>
        <v>0</v>
      </c>
      <c r="E23" s="9">
        <f t="shared" si="2"/>
        <v>3500</v>
      </c>
      <c r="F23" s="9">
        <f t="shared" si="2"/>
        <v>8000</v>
      </c>
      <c r="G23" s="9">
        <f t="shared" si="2"/>
        <v>4500</v>
      </c>
      <c r="H23" s="9">
        <f t="shared" si="2"/>
        <v>2000</v>
      </c>
      <c r="I23" s="9"/>
      <c r="J23" s="9"/>
      <c r="K23" s="9"/>
    </row>
    <row r="24" spans="1:11" x14ac:dyDescent="0.25">
      <c r="A24" s="5" t="s">
        <v>6</v>
      </c>
      <c r="B24" s="6" t="s">
        <v>57</v>
      </c>
      <c r="C24" s="10">
        <f>SUM(E24+F24+G24+H24)</f>
        <v>2000</v>
      </c>
      <c r="D24" s="10"/>
      <c r="E24" s="10">
        <v>0</v>
      </c>
      <c r="F24" s="10">
        <v>2000</v>
      </c>
      <c r="G24" s="10">
        <v>0</v>
      </c>
      <c r="H24" s="10">
        <v>0</v>
      </c>
      <c r="I24" s="10"/>
      <c r="J24" s="10"/>
      <c r="K24" s="10"/>
    </row>
    <row r="25" spans="1:11" x14ac:dyDescent="0.25">
      <c r="A25" s="5" t="s">
        <v>7</v>
      </c>
      <c r="B25" s="6" t="s">
        <v>58</v>
      </c>
      <c r="C25" s="10">
        <f>SUM(E25+F25+G25+H25)</f>
        <v>1000</v>
      </c>
      <c r="D25" s="10"/>
      <c r="E25" s="10">
        <v>0</v>
      </c>
      <c r="F25" s="10">
        <v>1000</v>
      </c>
      <c r="G25" s="10">
        <v>0</v>
      </c>
      <c r="H25" s="10">
        <v>0</v>
      </c>
      <c r="I25" s="10"/>
      <c r="J25" s="10"/>
      <c r="K25" s="10"/>
    </row>
    <row r="26" spans="1:11" x14ac:dyDescent="0.25">
      <c r="A26" s="5" t="s">
        <v>8</v>
      </c>
      <c r="B26" s="6" t="s">
        <v>59</v>
      </c>
      <c r="C26" s="10">
        <v>0</v>
      </c>
      <c r="D26" s="10"/>
      <c r="E26" s="10">
        <v>0</v>
      </c>
      <c r="F26" s="10">
        <v>0</v>
      </c>
      <c r="G26" s="10">
        <v>0</v>
      </c>
      <c r="H26" s="10">
        <v>0</v>
      </c>
      <c r="I26" s="10"/>
      <c r="J26" s="10"/>
      <c r="K26" s="10"/>
    </row>
    <row r="27" spans="1:11" x14ac:dyDescent="0.25">
      <c r="A27" s="5" t="s">
        <v>81</v>
      </c>
      <c r="B27" s="6" t="s">
        <v>60</v>
      </c>
      <c r="C27" s="10">
        <f>SUM(E27+F27+G27+H27)</f>
        <v>0</v>
      </c>
      <c r="D27" s="10"/>
      <c r="E27" s="10">
        <v>0</v>
      </c>
      <c r="F27" s="10">
        <v>0</v>
      </c>
      <c r="G27" s="10">
        <v>0</v>
      </c>
      <c r="H27" s="10">
        <v>0</v>
      </c>
      <c r="I27" s="10"/>
      <c r="J27" s="10"/>
      <c r="K27" s="10"/>
    </row>
    <row r="28" spans="1:11" x14ac:dyDescent="0.25">
      <c r="A28" s="5" t="s">
        <v>82</v>
      </c>
      <c r="B28" s="6" t="s">
        <v>61</v>
      </c>
      <c r="C28" s="10">
        <f>SUM(E28+F28+G28+H28)</f>
        <v>15000</v>
      </c>
      <c r="D28" s="10"/>
      <c r="E28" s="10">
        <v>3500</v>
      </c>
      <c r="F28" s="10">
        <v>5000</v>
      </c>
      <c r="G28" s="10">
        <v>4500</v>
      </c>
      <c r="H28" s="10">
        <v>2000</v>
      </c>
      <c r="I28" s="10"/>
      <c r="J28" s="10"/>
      <c r="K28" s="10"/>
    </row>
    <row r="29" spans="1:11" x14ac:dyDescent="0.25">
      <c r="A29" s="1" t="s">
        <v>9</v>
      </c>
      <c r="B29" s="4" t="s">
        <v>62</v>
      </c>
      <c r="C29" s="9"/>
      <c r="D29" s="9"/>
      <c r="E29" s="9"/>
      <c r="F29" s="9"/>
      <c r="G29" s="9"/>
      <c r="H29" s="9"/>
      <c r="I29" s="10"/>
      <c r="J29" s="10"/>
      <c r="K29" s="10"/>
    </row>
    <row r="30" spans="1:11" x14ac:dyDescent="0.25">
      <c r="A30" s="1" t="s">
        <v>39</v>
      </c>
      <c r="B30" s="4" t="s">
        <v>63</v>
      </c>
      <c r="C30" s="11">
        <f>SUM(E30+F30+G30+H30)</f>
        <v>0</v>
      </c>
      <c r="D30" s="9"/>
      <c r="E30" s="9">
        <f>SUM(E32)</f>
        <v>0</v>
      </c>
      <c r="F30" s="9">
        <f>SUM(F32)</f>
        <v>0</v>
      </c>
      <c r="G30" s="9">
        <f>SUM(G32)</f>
        <v>0</v>
      </c>
      <c r="H30" s="9">
        <f>SUM(H32)</f>
        <v>0</v>
      </c>
      <c r="I30" s="10"/>
      <c r="J30" s="10"/>
      <c r="K30" s="10"/>
    </row>
    <row r="31" spans="1:11" x14ac:dyDescent="0.25">
      <c r="A31" s="5" t="s">
        <v>10</v>
      </c>
      <c r="B31" s="6" t="s">
        <v>65</v>
      </c>
      <c r="C31" s="10"/>
      <c r="D31" s="10"/>
      <c r="E31" s="10"/>
      <c r="F31" s="10"/>
      <c r="G31" s="10"/>
      <c r="H31" s="10"/>
      <c r="I31" s="10"/>
      <c r="J31" s="10"/>
      <c r="K31" s="10"/>
    </row>
    <row r="32" spans="1:11" x14ac:dyDescent="0.25">
      <c r="A32" s="5" t="s">
        <v>11</v>
      </c>
      <c r="B32" s="6" t="s">
        <v>64</v>
      </c>
      <c r="C32" s="10">
        <f>SUM(E32+F32+G32+H32)</f>
        <v>0</v>
      </c>
      <c r="D32" s="10"/>
      <c r="E32" s="10">
        <v>0</v>
      </c>
      <c r="F32" s="10">
        <v>0</v>
      </c>
      <c r="G32" s="10">
        <v>0</v>
      </c>
      <c r="H32" s="10">
        <v>0</v>
      </c>
      <c r="I32" s="10"/>
      <c r="J32" s="10"/>
      <c r="K32" s="10"/>
    </row>
    <row r="33" spans="1:11" x14ac:dyDescent="0.25">
      <c r="A33" s="1" t="s">
        <v>40</v>
      </c>
      <c r="B33" s="4" t="s">
        <v>66</v>
      </c>
      <c r="C33" s="9">
        <f>SUM(E33:H33)</f>
        <v>10000</v>
      </c>
      <c r="D33" s="9"/>
      <c r="E33" s="9">
        <f>SUM(E34)</f>
        <v>0</v>
      </c>
      <c r="F33" s="9">
        <f>SUM(F34)</f>
        <v>5000</v>
      </c>
      <c r="G33" s="9">
        <f>SUM(G34)</f>
        <v>5000</v>
      </c>
      <c r="H33" s="9">
        <f>SUM(H34)</f>
        <v>0</v>
      </c>
      <c r="I33" s="10"/>
      <c r="J33" s="10"/>
      <c r="K33" s="10"/>
    </row>
    <row r="34" spans="1:11" x14ac:dyDescent="0.25">
      <c r="A34" s="5" t="s">
        <v>12</v>
      </c>
      <c r="B34" s="6" t="s">
        <v>67</v>
      </c>
      <c r="C34" s="10">
        <f>SUM(E34+F34+G34+H34)</f>
        <v>10000</v>
      </c>
      <c r="D34" s="10"/>
      <c r="E34" s="10">
        <v>0</v>
      </c>
      <c r="F34" s="10">
        <v>5000</v>
      </c>
      <c r="G34" s="10">
        <v>5000</v>
      </c>
      <c r="H34" s="10">
        <v>0</v>
      </c>
      <c r="I34" s="10"/>
      <c r="J34" s="10"/>
      <c r="K34" s="10"/>
    </row>
    <row r="35" spans="1:11" x14ac:dyDescent="0.25">
      <c r="A35" s="5" t="s">
        <v>13</v>
      </c>
      <c r="B35" s="6" t="s">
        <v>68</v>
      </c>
      <c r="C35" s="10">
        <v>0</v>
      </c>
      <c r="D35" s="10"/>
      <c r="E35" s="10">
        <v>0</v>
      </c>
      <c r="F35" s="10">
        <v>0</v>
      </c>
      <c r="G35" s="10">
        <v>0</v>
      </c>
      <c r="H35" s="10">
        <v>0</v>
      </c>
      <c r="I35" s="10"/>
      <c r="J35" s="10"/>
      <c r="K35" s="10"/>
    </row>
    <row r="36" spans="1:11" x14ac:dyDescent="0.25">
      <c r="A36" s="1" t="s">
        <v>14</v>
      </c>
      <c r="B36" s="4" t="s">
        <v>69</v>
      </c>
      <c r="C36" s="9"/>
      <c r="D36" s="9"/>
      <c r="E36" s="9"/>
      <c r="F36" s="9"/>
      <c r="G36" s="9"/>
      <c r="H36" s="9"/>
      <c r="I36" s="10"/>
      <c r="J36" s="10"/>
      <c r="K36" s="10"/>
    </row>
    <row r="37" spans="1:11" x14ac:dyDescent="0.25">
      <c r="A37" s="1" t="s">
        <v>15</v>
      </c>
      <c r="B37" s="4" t="s">
        <v>70</v>
      </c>
      <c r="C37" s="9"/>
      <c r="D37" s="9"/>
      <c r="E37" s="9"/>
      <c r="F37" s="9"/>
      <c r="G37" s="9"/>
      <c r="H37" s="9"/>
      <c r="I37" s="10"/>
      <c r="J37" s="10"/>
      <c r="K37" s="10"/>
    </row>
    <row r="38" spans="1:11" x14ac:dyDescent="0.25">
      <c r="A38" s="1" t="s">
        <v>41</v>
      </c>
      <c r="B38" s="4" t="s">
        <v>71</v>
      </c>
      <c r="C38" s="9">
        <f>SUM(E38:H38)</f>
        <v>710000</v>
      </c>
      <c r="D38" s="9"/>
      <c r="E38" s="9">
        <f>SUM(E39)</f>
        <v>110000</v>
      </c>
      <c r="F38" s="9">
        <f>SUM(F39)</f>
        <v>324500</v>
      </c>
      <c r="G38" s="9">
        <f>SUM(G39)</f>
        <v>275500</v>
      </c>
      <c r="H38" s="9">
        <f>SUM(H39)</f>
        <v>0</v>
      </c>
      <c r="I38" s="10"/>
      <c r="J38" s="10"/>
      <c r="K38" s="10"/>
    </row>
    <row r="39" spans="1:11" x14ac:dyDescent="0.25">
      <c r="A39" s="5" t="s">
        <v>16</v>
      </c>
      <c r="B39" s="6" t="s">
        <v>24</v>
      </c>
      <c r="C39" s="10">
        <f>SUM(E39:H39)</f>
        <v>710000</v>
      </c>
      <c r="D39" s="10"/>
      <c r="E39" s="10">
        <v>110000</v>
      </c>
      <c r="F39" s="10">
        <v>324500</v>
      </c>
      <c r="G39" s="10">
        <v>275500</v>
      </c>
      <c r="H39" s="10">
        <v>0</v>
      </c>
      <c r="I39" s="10"/>
      <c r="J39" s="10"/>
      <c r="K39" s="10"/>
    </row>
    <row r="40" spans="1:11" x14ac:dyDescent="0.25">
      <c r="A40" s="1" t="s">
        <v>17</v>
      </c>
      <c r="B40" s="4" t="s">
        <v>72</v>
      </c>
      <c r="C40" s="9"/>
      <c r="D40" s="9"/>
      <c r="E40" s="9"/>
      <c r="F40" s="9"/>
      <c r="G40" s="9"/>
      <c r="H40" s="9"/>
      <c r="I40" s="10"/>
      <c r="J40" s="10"/>
      <c r="K40" s="10"/>
    </row>
    <row r="41" spans="1:11" x14ac:dyDescent="0.25">
      <c r="A41" s="1" t="s">
        <v>42</v>
      </c>
      <c r="B41" s="2">
        <v>70</v>
      </c>
      <c r="C41" s="9"/>
      <c r="D41" s="9"/>
      <c r="E41" s="9"/>
      <c r="F41" s="10"/>
      <c r="G41" s="10"/>
      <c r="H41" s="10"/>
      <c r="I41" s="9"/>
      <c r="J41" s="9"/>
      <c r="K41" s="9"/>
    </row>
    <row r="42" spans="1:11" x14ac:dyDescent="0.25">
      <c r="A42" s="1" t="s">
        <v>43</v>
      </c>
      <c r="B42" s="2">
        <v>71</v>
      </c>
      <c r="C42" s="11">
        <f t="shared" ref="C42:H43" si="3">SUM(C43:C45)</f>
        <v>0</v>
      </c>
      <c r="D42" s="11">
        <f t="shared" si="3"/>
        <v>0</v>
      </c>
      <c r="E42" s="11">
        <f t="shared" si="3"/>
        <v>0</v>
      </c>
      <c r="F42" s="11">
        <f t="shared" si="3"/>
        <v>0</v>
      </c>
      <c r="G42" s="11">
        <f t="shared" si="3"/>
        <v>0</v>
      </c>
      <c r="H42" s="11">
        <f t="shared" si="3"/>
        <v>0</v>
      </c>
      <c r="I42" s="10"/>
      <c r="J42" s="10"/>
      <c r="K42" s="10"/>
    </row>
    <row r="43" spans="1:11" x14ac:dyDescent="0.25">
      <c r="A43" s="5" t="s">
        <v>44</v>
      </c>
      <c r="B43" s="6" t="s">
        <v>73</v>
      </c>
      <c r="C43" s="11">
        <f t="shared" si="3"/>
        <v>0</v>
      </c>
      <c r="D43" s="11">
        <f t="shared" si="3"/>
        <v>0</v>
      </c>
      <c r="E43" s="11">
        <f t="shared" si="3"/>
        <v>0</v>
      </c>
      <c r="F43" s="11">
        <f t="shared" si="3"/>
        <v>0</v>
      </c>
      <c r="G43" s="11">
        <f t="shared" si="3"/>
        <v>0</v>
      </c>
      <c r="H43" s="11">
        <f t="shared" si="3"/>
        <v>0</v>
      </c>
      <c r="I43" s="10"/>
      <c r="J43" s="10"/>
      <c r="K43" s="10"/>
    </row>
    <row r="44" spans="1:11" x14ac:dyDescent="0.25">
      <c r="A44" s="5" t="s">
        <v>18</v>
      </c>
      <c r="B44" s="6" t="s">
        <v>25</v>
      </c>
      <c r="C44" s="10">
        <v>0</v>
      </c>
      <c r="D44" s="10"/>
      <c r="E44" s="10">
        <v>0</v>
      </c>
      <c r="F44" s="10">
        <v>0</v>
      </c>
      <c r="G44" s="10">
        <v>0</v>
      </c>
      <c r="H44" s="10">
        <v>0</v>
      </c>
      <c r="I44" s="10"/>
      <c r="J44" s="10"/>
      <c r="K44" s="10"/>
    </row>
    <row r="45" spans="1:11" x14ac:dyDescent="0.25">
      <c r="A45" s="5" t="s">
        <v>19</v>
      </c>
      <c r="B45" s="6" t="s">
        <v>26</v>
      </c>
      <c r="C45" s="10">
        <v>0</v>
      </c>
      <c r="D45" s="10"/>
      <c r="E45" s="10">
        <v>0</v>
      </c>
      <c r="F45" s="10">
        <v>0</v>
      </c>
      <c r="G45" s="10">
        <v>0</v>
      </c>
      <c r="H45" s="10">
        <v>0</v>
      </c>
      <c r="I45" s="10"/>
      <c r="J45" s="10"/>
      <c r="K45" s="10"/>
    </row>
    <row r="46" spans="1:11" x14ac:dyDescent="0.25">
      <c r="A46" s="5" t="s">
        <v>20</v>
      </c>
      <c r="B46" s="6" t="s">
        <v>27</v>
      </c>
      <c r="C46" s="10">
        <v>0</v>
      </c>
      <c r="D46" s="10"/>
      <c r="E46" s="10">
        <v>0</v>
      </c>
      <c r="F46" s="10">
        <v>0</v>
      </c>
      <c r="G46" s="10">
        <v>0</v>
      </c>
      <c r="H46" s="10">
        <v>0</v>
      </c>
      <c r="I46" s="10"/>
      <c r="J46" s="10"/>
      <c r="K46" s="10"/>
    </row>
    <row r="47" spans="1:11" x14ac:dyDescent="0.25">
      <c r="A47" s="5" t="s">
        <v>21</v>
      </c>
      <c r="B47" s="6" t="s">
        <v>28</v>
      </c>
      <c r="C47" s="10">
        <v>0</v>
      </c>
      <c r="D47" s="10"/>
      <c r="E47" s="10">
        <v>0</v>
      </c>
      <c r="F47" s="10">
        <v>0</v>
      </c>
      <c r="G47" s="10">
        <v>0</v>
      </c>
      <c r="H47" s="10">
        <v>0</v>
      </c>
      <c r="I47" s="10"/>
      <c r="J47" s="10"/>
      <c r="K47" s="10"/>
    </row>
    <row r="48" spans="1:11" x14ac:dyDescent="0.25">
      <c r="A48" s="5" t="s">
        <v>22</v>
      </c>
      <c r="B48" s="4" t="s">
        <v>74</v>
      </c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5" t="s">
        <v>23</v>
      </c>
      <c r="B49" s="6" t="s">
        <v>29</v>
      </c>
      <c r="C49" s="10"/>
      <c r="D49" s="10"/>
      <c r="E49" s="10"/>
      <c r="F49" s="10"/>
      <c r="G49" s="10"/>
      <c r="H49" s="10"/>
      <c r="I49" s="10"/>
      <c r="J49" s="10"/>
      <c r="K49" s="10"/>
    </row>
    <row r="52" spans="1:11" x14ac:dyDescent="0.25">
      <c r="B52" t="s">
        <v>91</v>
      </c>
      <c r="F52" t="s">
        <v>92</v>
      </c>
    </row>
    <row r="54" spans="1:11" x14ac:dyDescent="0.25">
      <c r="B54" t="s">
        <v>93</v>
      </c>
      <c r="F54" t="s">
        <v>94</v>
      </c>
    </row>
  </sheetData>
  <pageMargins left="0.7" right="0.7" top="0.75" bottom="0.75" header="0.3" footer="0.3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2026-04-22T12:17:26Z</dcterms:modified>
</cp:coreProperties>
</file>