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tivitati zilnice\SEDINTE CL\2025\SEDINTA ORDINARA OCTOMBRIE\"/>
    </mc:Choice>
  </mc:AlternateContent>
  <xr:revisionPtr revIDLastSave="0" documentId="13_ncr:1_{D99821ED-1992-4729-B587-163149F82F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20" i="1"/>
  <c r="G21" i="1"/>
  <c r="E9" i="1"/>
  <c r="E8" i="1" s="1"/>
  <c r="F9" i="1"/>
  <c r="G9" i="1" s="1"/>
  <c r="D9" i="1"/>
  <c r="D8" i="1" s="1"/>
  <c r="D7" i="1" s="1"/>
  <c r="D6" i="1" s="1"/>
  <c r="D18" i="1"/>
  <c r="D17" i="1" s="1"/>
  <c r="E19" i="1"/>
  <c r="G19" i="1" s="1"/>
  <c r="F19" i="1"/>
  <c r="F18" i="1" s="1"/>
  <c r="F17" i="1" s="1"/>
  <c r="D19" i="1"/>
  <c r="E44" i="1"/>
  <c r="E43" i="1" s="1"/>
  <c r="F44" i="1"/>
  <c r="F43" i="1" s="1"/>
  <c r="G44" i="1"/>
  <c r="G43" i="1" s="1"/>
  <c r="D44" i="1"/>
  <c r="D43" i="1" s="1"/>
  <c r="E22" i="1"/>
  <c r="F22" i="1"/>
  <c r="G22" i="1"/>
  <c r="D22" i="1"/>
  <c r="E37" i="1"/>
  <c r="E28" i="1" s="1"/>
  <c r="F37" i="1"/>
  <c r="F28" i="1" s="1"/>
  <c r="G37" i="1"/>
  <c r="G28" i="1" s="1"/>
  <c r="D37" i="1"/>
  <c r="D28" i="1" s="1"/>
  <c r="E84" i="1"/>
  <c r="F84" i="1"/>
  <c r="G84" i="1"/>
  <c r="D84" i="1"/>
  <c r="E90" i="1"/>
  <c r="E89" i="1" s="1"/>
  <c r="F90" i="1"/>
  <c r="F89" i="1" s="1"/>
  <c r="G90" i="1"/>
  <c r="D90" i="1"/>
  <c r="E96" i="1"/>
  <c r="E95" i="1" s="1"/>
  <c r="F96" i="1"/>
  <c r="F95" i="1" s="1"/>
  <c r="G96" i="1"/>
  <c r="D96" i="1"/>
  <c r="D95" i="1" s="1"/>
  <c r="G62" i="1"/>
  <c r="G63" i="1"/>
  <c r="G64" i="1"/>
  <c r="G65" i="1"/>
  <c r="G66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E69" i="1"/>
  <c r="E68" i="1" s="1"/>
  <c r="F69" i="1"/>
  <c r="F68" i="1" s="1"/>
  <c r="F67" i="1" s="1"/>
  <c r="F61" i="1" s="1"/>
  <c r="D69" i="1"/>
  <c r="D68" i="1" s="1"/>
  <c r="D67" i="1" s="1"/>
  <c r="D61" i="1" s="1"/>
  <c r="G89" i="1"/>
  <c r="D89" i="1"/>
  <c r="G95" i="1"/>
  <c r="D5" i="1" l="1"/>
  <c r="D57" i="1" s="1"/>
  <c r="E7" i="1"/>
  <c r="F8" i="1"/>
  <c r="F7" i="1" s="1"/>
  <c r="F6" i="1" s="1"/>
  <c r="F5" i="1" s="1"/>
  <c r="E18" i="1"/>
  <c r="D101" i="1"/>
  <c r="G68" i="1"/>
  <c r="G69" i="1"/>
  <c r="E67" i="1"/>
  <c r="G8" i="1" l="1"/>
  <c r="G7" i="1"/>
  <c r="E6" i="1"/>
  <c r="E17" i="1"/>
  <c r="G17" i="1" s="1"/>
  <c r="G18" i="1"/>
  <c r="G67" i="1"/>
  <c r="E61" i="1"/>
  <c r="E5" i="1" l="1"/>
  <c r="G6" i="1"/>
  <c r="E101" i="1"/>
  <c r="G61" i="1"/>
  <c r="E57" i="1" l="1"/>
  <c r="G5" i="1"/>
</calcChain>
</file>

<file path=xl/sharedStrings.xml><?xml version="1.0" encoding="utf-8"?>
<sst xmlns="http://schemas.openxmlformats.org/spreadsheetml/2006/main" count="205" uniqueCount="145">
  <si>
    <t>Nr. Crt.</t>
  </si>
  <si>
    <t>Denumire indicator</t>
  </si>
  <si>
    <t>Indicator</t>
  </si>
  <si>
    <t>Prevederi anuale</t>
  </si>
  <si>
    <t>Prevederi cumulate</t>
  </si>
  <si>
    <t>Venituri/Cheltuieli</t>
  </si>
  <si>
    <t>Diferenta</t>
  </si>
  <si>
    <t>TOTAL VENITURI (cod 00.02+00.15+00.17+45.10+46.10+48.10)</t>
  </si>
  <si>
    <t>00.01</t>
  </si>
  <si>
    <t>I.  VENITURI CURENTE ( cod 00.03+00.12)</t>
  </si>
  <si>
    <t>00.02</t>
  </si>
  <si>
    <t>C.   VENITURI NEFISCALE ( cod 00.13+00.14)</t>
  </si>
  <si>
    <t>00.12</t>
  </si>
  <si>
    <t>C2.  VANZARI DE BUNURI SI SERVICII (cod 33.10+34.10+35.10+36.10+37.10)</t>
  </si>
  <si>
    <t>00.14</t>
  </si>
  <si>
    <t xml:space="preserve">Venituri din prestari de servicii si alte activitati (cod 33.10.05+33.10.08+33.10.13+33.10.14+33.10.16+33.10.17+33.10.19+33.10.21+33.10.50) </t>
  </si>
  <si>
    <t>33.10</t>
  </si>
  <si>
    <t>Venituri din prestari de servicii</t>
  </si>
  <si>
    <t>33.10.08</t>
  </si>
  <si>
    <t>Contributia elevilor si studentilor pentru internate, camine si cantine</t>
  </si>
  <si>
    <t>33.10.14</t>
  </si>
  <si>
    <t>Venituri din contractele incheiate cu casele de asigurari sociale de sanatate</t>
  </si>
  <si>
    <t>33.10.21</t>
  </si>
  <si>
    <t>Venituri din contractele incheiate cu directiile de sanatate publica din sume alocate de la bugetul de stat</t>
  </si>
  <si>
    <t>33.10.30</t>
  </si>
  <si>
    <t>Alte venituri din prestari de servicii si alte activitati</t>
  </si>
  <si>
    <t>33.10.50</t>
  </si>
  <si>
    <t xml:space="preserve">Vărsăminte din secţiunea de funcţionare pentru finanţarea secţiunii de dezvoltare a bugetului local (cu semnul minus) </t>
  </si>
  <si>
    <t>37.10.03</t>
  </si>
  <si>
    <t>Vărsăminte din secţiunea de funcţionare</t>
  </si>
  <si>
    <t>37.10.04</t>
  </si>
  <si>
    <t>IV.  SUBVENTII (cod 00.18)</t>
  </si>
  <si>
    <t>00.17</t>
  </si>
  <si>
    <t>SUBVENTII DE LA ALTE NIVELE ALE ADMINISTRATIEI PUBLICE (cod 42.10+43.10)</t>
  </si>
  <si>
    <t>00.18</t>
  </si>
  <si>
    <t>Subventii de la bugetul de stat (cod 00.19)</t>
  </si>
  <si>
    <t>42.10</t>
  </si>
  <si>
    <t>A. De capital ( cod 42.10.11+42.10.39)</t>
  </si>
  <si>
    <t>00.19</t>
  </si>
  <si>
    <t>Alocări de sume din PNRR aferente asistenţei financiare nerambursabile   ( cod 42.10.88.01 la 42.10.88.03)</t>
  </si>
  <si>
    <t>42.10.88</t>
  </si>
  <si>
    <t>Fonduri europene nerambursabile</t>
  </si>
  <si>
    <t>42.10.88.01</t>
  </si>
  <si>
    <t>Sume aferente TVA</t>
  </si>
  <si>
    <t>42.10.88.03</t>
  </si>
  <si>
    <t>Subvenţii de la bugetul de stat necesare susţinerii derulării proiectelor finanţate din fonduri externe nerambursabile (FEN) postaderare, aferete perioadei de programare 2021-2027</t>
  </si>
  <si>
    <t>42.10.93</t>
  </si>
  <si>
    <t>Subvenţii de la bugetul de stat către instituţii publice finanţate parţial sau integral din venituri proprii pentru proiecte finanţate din FEN postaderare, aferente perioadei de programare 2021-2027</t>
  </si>
  <si>
    <t>42.10.93.04</t>
  </si>
  <si>
    <t>SUBVENTII DE LA ALTE ADMINISTRATII (cod43.10.09+43.10.10+43.10.14 la 43.10.17+43.10.19+43.10.22+43.10.25+43.10.26+43.10.27+43.10.31+43.10.32+43.10.33+43.10.34+43.10.35+43.10.37+43.10.38+43.10.40+43.10.43+43.10.45)</t>
  </si>
  <si>
    <t>43.10</t>
  </si>
  <si>
    <t>Subventii pentru institutii publice</t>
  </si>
  <si>
    <t>43.10.09</t>
  </si>
  <si>
    <t>Subventii din bugetele locale pentru finantarea cheltuielilor de capital din domeniul sanatatii</t>
  </si>
  <si>
    <t>43.10.14</t>
  </si>
  <si>
    <t>Sume din veniturile proprii ale Ministerului Sanatatii catre bugetele locale pentru finantarea investitiilor in sanatate</t>
  </si>
  <si>
    <t>43.10.17</t>
  </si>
  <si>
    <t>Sume din veniturile proprii ale Ministerului Sanatatii catre bugetele locale pentru finantarea reparatiilor capitale in sanatate</t>
  </si>
  <si>
    <t>43.10.17.02</t>
  </si>
  <si>
    <t>Subventii din bugetul Fondului national unic de asigurări sociale de sănătate pentru acoperirea cresterilor salariale</t>
  </si>
  <si>
    <t>43.10.33</t>
  </si>
  <si>
    <t>Sume FEN postaderare in contul platilor efectuate si prefinantari (cod 45.10.01 la 45.10.05 +45.10.07+45.10.08+45.10.15+45.10.16)</t>
  </si>
  <si>
    <t>45.10</t>
  </si>
  <si>
    <t>Instrumentul de asistenţă pentru preaderare (IPA III) (cod 45.10.65.01 la 45.10.65.03)</t>
  </si>
  <si>
    <t>45.10.65</t>
  </si>
  <si>
    <t>Sume primite în contul plăţilor efectuate în anul curent</t>
  </si>
  <si>
    <t>45.10.65.01</t>
  </si>
  <si>
    <t>Prefinanţare</t>
  </si>
  <si>
    <t>45.10.65.03</t>
  </si>
  <si>
    <t>TOTAL CHELTUIELI ( cod 50.10+59.10+63.10+69.10+79.10)</t>
  </si>
  <si>
    <t>49.10</t>
  </si>
  <si>
    <t>TITLUL I  CHELTUIELI DE PERSONAL   (cod 10.01 la 10.03)</t>
  </si>
  <si>
    <t>4910.10</t>
  </si>
  <si>
    <t>TITLUL II  BUNURI SI SERVICII  (cod 20.01 la 20.06+20.09 la 20.16+20.18 la 20.27+20.30)</t>
  </si>
  <si>
    <t>4910.20</t>
  </si>
  <si>
    <t>Titlul VIII Proiecte cu finantare din  Fonduri externe nerambursabile (FEN) postaderare (cod 56.01 la 56.31+ 56.35 la 56.40)</t>
  </si>
  <si>
    <t>4910.56</t>
  </si>
  <si>
    <t>TITLUL XI ALTE CHELTUIELI   (cod 59.01+59.02+59.11+59.12+59.15+59.17+59.22+59.25+59.30+59.35+59.38+59.40+59.41+59.42)</t>
  </si>
  <si>
    <t>4910.59</t>
  </si>
  <si>
    <t>Titlul XII Proiecte cu finanţare din sumele reprezentând asistenţa financiară nerambursabilă aferentă PNRR ( cod 60.01 la 60.11)</t>
  </si>
  <si>
    <t>4910.60</t>
  </si>
  <si>
    <t>CHELTUIELI DE CAPITAL  (cod 71+72)</t>
  </si>
  <si>
    <t>4910.70</t>
  </si>
  <si>
    <t>TITLUL XV  ACTIVE NEFINANCIARE  (cod 71.01 la 71.03)</t>
  </si>
  <si>
    <t>4910.71</t>
  </si>
  <si>
    <t>PLATI EFECTUATE IN ANII PRECEDENTI SI RECUPERATE IN ANUL CURENT (cod 85)</t>
  </si>
  <si>
    <t>4910.84</t>
  </si>
  <si>
    <t>TITLUL XXI PLATI EFECTUATE IN ANII PRECEDENTI SI RECUPERATE IN ANUL CURENT</t>
  </si>
  <si>
    <t>4910.85</t>
  </si>
  <si>
    <t>Partea a III-a  CHELTUIELI SOCIAL-CULTURALE ( COD 65.10+66.10+67.10+68.10)</t>
  </si>
  <si>
    <t>63.10</t>
  </si>
  <si>
    <t>Invatamant (cod 65.10.01 la 65.10.05+65.10.07+65.10.11+65.10.50)</t>
  </si>
  <si>
    <t>65.10</t>
  </si>
  <si>
    <t>6510.20</t>
  </si>
  <si>
    <t>Invatamânt secundar ( cod 65.10.04.01 la  cod 65.10.04.03)</t>
  </si>
  <si>
    <t>65.10.04</t>
  </si>
  <si>
    <t xml:space="preserve">Invatamant secundar superior   </t>
  </si>
  <si>
    <t>65.10.04.02</t>
  </si>
  <si>
    <t>65100402.20</t>
  </si>
  <si>
    <t>Servicii auxiliare pentru educatie ( cod 65.10.11.03+65.10.11.30)</t>
  </si>
  <si>
    <t>65.10.11</t>
  </si>
  <si>
    <t xml:space="preserve">Internate si cantine pentru elevi </t>
  </si>
  <si>
    <t>65.10.11.03</t>
  </si>
  <si>
    <t>65101103.20</t>
  </si>
  <si>
    <t>Sanatate ( cod 66.10.06+66.10.08+66.10.50)</t>
  </si>
  <si>
    <t>66.10</t>
  </si>
  <si>
    <t>6610.10</t>
  </si>
  <si>
    <t>6610.20</t>
  </si>
  <si>
    <t>6610.56</t>
  </si>
  <si>
    <t>6610.59</t>
  </si>
  <si>
    <t>6610.60</t>
  </si>
  <si>
    <t>6610.70</t>
  </si>
  <si>
    <t>6610.71</t>
  </si>
  <si>
    <t>6610.84</t>
  </si>
  <si>
    <t>6610.85</t>
  </si>
  <si>
    <t>Servicii medicale în unităţi sanitare cu paturi ( cod 66.10.06.01)</t>
  </si>
  <si>
    <t>66.10.06</t>
  </si>
  <si>
    <t>Spitale generale</t>
  </si>
  <si>
    <t>66.10.06.01</t>
  </si>
  <si>
    <t>66100601.59</t>
  </si>
  <si>
    <t>66100601.60</t>
  </si>
  <si>
    <t>66100601.70</t>
  </si>
  <si>
    <t>66100601.71</t>
  </si>
  <si>
    <t>66100601.84</t>
  </si>
  <si>
    <t>66100601.85</t>
  </si>
  <si>
    <t>66100601.10</t>
  </si>
  <si>
    <t>66100601.20</t>
  </si>
  <si>
    <t>66100601.56</t>
  </si>
  <si>
    <t>Cultura, recreere si religie ( 67.10.03+67.10.05+67.10.50)</t>
  </si>
  <si>
    <t>67.10</t>
  </si>
  <si>
    <t>6710.10</t>
  </si>
  <si>
    <t>6710.20</t>
  </si>
  <si>
    <t>Servicii recreative si sportive ( cod 67.10.05.01)</t>
  </si>
  <si>
    <t>67.10.05</t>
  </si>
  <si>
    <t>Sport</t>
  </si>
  <si>
    <t>67.10.05.01</t>
  </si>
  <si>
    <t>67100501.10</t>
  </si>
  <si>
    <t>67100501.20</t>
  </si>
  <si>
    <t>EXCEDENT    98.10.96 + 98.10.97</t>
  </si>
  <si>
    <t>98.10</t>
  </si>
  <si>
    <t>Situatia veniturilor si cheltuielilor - Sectiunea functionare - Bugetul institutiilor publice si activitatilor finantate integral sau partial din venituri proprii la data de 30.09.2025</t>
  </si>
  <si>
    <t>Transferuri voluntare, altele decât subvenţiile (cod 37.10.01+37.10.50)</t>
  </si>
  <si>
    <t>37.10</t>
  </si>
  <si>
    <t>Situatia veniturilor si cheltuielilor - Sectiunea dezvoltare - Bugetul institutiilor publice si activitatilor finantate integral sau partial din venituri proprii la data de 30.09.2025</t>
  </si>
  <si>
    <t>Anexa nr.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</si>
</sst>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right" wrapText="1"/>
    </xf>
    <xf numFmtId="4" fontId="0" fillId="0" borderId="0" xfId="0" applyNumberFormat="1"/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1"/>
  <sheetViews>
    <sheetView tabSelected="1" workbookViewId="0">
      <selection activeCell="I83" sqref="I83"/>
    </sheetView>
  </sheetViews>
  <sheetFormatPr defaultRowHeight="15" x14ac:dyDescent="0.25"/>
  <cols>
    <col min="1" max="1" width="3.85546875" customWidth="1"/>
    <col min="2" max="2" width="47.85546875" customWidth="1"/>
    <col min="3" max="3" width="7.85546875" style="1" customWidth="1"/>
    <col min="4" max="4" width="10.5703125" style="2" customWidth="1"/>
    <col min="5" max="5" width="11" style="2" customWidth="1"/>
    <col min="6" max="6" width="11.42578125" style="2" customWidth="1"/>
    <col min="7" max="7" width="11.140625" style="2" customWidth="1"/>
    <col min="9" max="12" width="12.28515625" bestFit="1" customWidth="1"/>
  </cols>
  <sheetData>
    <row r="1" spans="1:12" x14ac:dyDescent="0.25">
      <c r="G1" s="2" t="s">
        <v>144</v>
      </c>
    </row>
    <row r="3" spans="1:12" ht="51" customHeight="1" x14ac:dyDescent="0.25">
      <c r="A3" s="10" t="s">
        <v>140</v>
      </c>
      <c r="B3" s="10"/>
      <c r="C3" s="10"/>
      <c r="D3" s="10"/>
      <c r="E3" s="10"/>
      <c r="F3" s="10"/>
      <c r="G3" s="10"/>
    </row>
    <row r="4" spans="1:12" ht="23.25" x14ac:dyDescent="0.25">
      <c r="A4" s="3" t="s">
        <v>0</v>
      </c>
      <c r="B4" s="6" t="s">
        <v>1</v>
      </c>
      <c r="C4" s="7" t="s">
        <v>2</v>
      </c>
      <c r="D4" s="8" t="s">
        <v>3</v>
      </c>
      <c r="E4" s="8" t="s">
        <v>4</v>
      </c>
      <c r="F4" s="8" t="s">
        <v>5</v>
      </c>
      <c r="G4" s="8" t="s">
        <v>6</v>
      </c>
      <c r="I4" s="9"/>
      <c r="J4" s="9"/>
      <c r="K4" s="9"/>
      <c r="L4" s="9"/>
    </row>
    <row r="5" spans="1:12" x14ac:dyDescent="0.25">
      <c r="A5" s="3">
        <v>1</v>
      </c>
      <c r="B5" s="6" t="s">
        <v>7</v>
      </c>
      <c r="C5" s="7" t="s">
        <v>8</v>
      </c>
      <c r="D5" s="8">
        <f>D6+D17</f>
        <v>21357000</v>
      </c>
      <c r="E5" s="8">
        <f t="shared" ref="E5:F5" si="0">E6+E17</f>
        <v>17333400</v>
      </c>
      <c r="F5" s="8">
        <f t="shared" si="0"/>
        <v>17088161</v>
      </c>
      <c r="G5" s="5">
        <f t="shared" ref="G5:G20" si="1">E5-F5</f>
        <v>245239</v>
      </c>
    </row>
    <row r="6" spans="1:12" x14ac:dyDescent="0.25">
      <c r="A6" s="3">
        <v>2</v>
      </c>
      <c r="B6" s="3" t="s">
        <v>9</v>
      </c>
      <c r="C6" s="4" t="s">
        <v>10</v>
      </c>
      <c r="D6" s="5">
        <f>D7</f>
        <v>11477000</v>
      </c>
      <c r="E6" s="5">
        <f t="shared" ref="E6:F6" si="2">E7</f>
        <v>8760400</v>
      </c>
      <c r="F6" s="5">
        <f t="shared" si="2"/>
        <v>9386845</v>
      </c>
      <c r="G6" s="5">
        <f t="shared" si="1"/>
        <v>-626445</v>
      </c>
      <c r="I6" s="9"/>
    </row>
    <row r="7" spans="1:12" x14ac:dyDescent="0.25">
      <c r="A7" s="3">
        <v>3</v>
      </c>
      <c r="B7" s="3" t="s">
        <v>11</v>
      </c>
      <c r="C7" s="4" t="s">
        <v>12</v>
      </c>
      <c r="D7" s="5">
        <f>D8</f>
        <v>11477000</v>
      </c>
      <c r="E7" s="5">
        <f t="shared" ref="E7:F7" si="3">E8</f>
        <v>8760400</v>
      </c>
      <c r="F7" s="5">
        <f t="shared" si="3"/>
        <v>9386845</v>
      </c>
      <c r="G7" s="5">
        <f t="shared" si="1"/>
        <v>-626445</v>
      </c>
    </row>
    <row r="8" spans="1:12" ht="24.75" customHeight="1" x14ac:dyDescent="0.25">
      <c r="A8" s="3">
        <v>4</v>
      </c>
      <c r="B8" s="3" t="s">
        <v>13</v>
      </c>
      <c r="C8" s="4" t="s">
        <v>14</v>
      </c>
      <c r="D8" s="5">
        <f>D9+D15</f>
        <v>11477000</v>
      </c>
      <c r="E8" s="5">
        <f t="shared" ref="E8:F8" si="4">E9+E15</f>
        <v>8760400</v>
      </c>
      <c r="F8" s="5">
        <f t="shared" si="4"/>
        <v>9386845</v>
      </c>
      <c r="G8" s="5">
        <f t="shared" si="1"/>
        <v>-626445</v>
      </c>
    </row>
    <row r="9" spans="1:12" ht="36" customHeight="1" x14ac:dyDescent="0.25">
      <c r="A9" s="3">
        <v>5</v>
      </c>
      <c r="B9" s="3" t="s">
        <v>15</v>
      </c>
      <c r="C9" s="4" t="s">
        <v>16</v>
      </c>
      <c r="D9" s="5">
        <f>D10+D11+D12+D13+D14</f>
        <v>11502200</v>
      </c>
      <c r="E9" s="5">
        <f t="shared" ref="E9:F9" si="5">E10+E11+E12+E13+E14</f>
        <v>8785600</v>
      </c>
      <c r="F9" s="5">
        <f t="shared" si="5"/>
        <v>9386845</v>
      </c>
      <c r="G9" s="5">
        <f t="shared" si="1"/>
        <v>-601245</v>
      </c>
    </row>
    <row r="10" spans="1:12" x14ac:dyDescent="0.25">
      <c r="A10" s="3">
        <v>6</v>
      </c>
      <c r="B10" s="3" t="s">
        <v>17</v>
      </c>
      <c r="C10" s="4" t="s">
        <v>18</v>
      </c>
      <c r="D10" s="5">
        <v>120000</v>
      </c>
      <c r="E10" s="5">
        <v>90000</v>
      </c>
      <c r="F10" s="5">
        <v>105279</v>
      </c>
      <c r="G10" s="5">
        <f t="shared" si="1"/>
        <v>-15279</v>
      </c>
    </row>
    <row r="11" spans="1:12" ht="23.25" x14ac:dyDescent="0.25">
      <c r="A11" s="3">
        <v>7</v>
      </c>
      <c r="B11" s="3" t="s">
        <v>19</v>
      </c>
      <c r="C11" s="4" t="s">
        <v>20</v>
      </c>
      <c r="D11" s="5">
        <v>300000</v>
      </c>
      <c r="E11" s="5">
        <v>200000</v>
      </c>
      <c r="F11" s="5">
        <v>191205</v>
      </c>
      <c r="G11" s="5">
        <f t="shared" si="1"/>
        <v>8795</v>
      </c>
    </row>
    <row r="12" spans="1:12" ht="24" customHeight="1" x14ac:dyDescent="0.25">
      <c r="A12" s="3">
        <v>8</v>
      </c>
      <c r="B12" s="3" t="s">
        <v>21</v>
      </c>
      <c r="C12" s="4" t="s">
        <v>22</v>
      </c>
      <c r="D12" s="5">
        <v>9710200</v>
      </c>
      <c r="E12" s="5">
        <v>7322600</v>
      </c>
      <c r="F12" s="5">
        <v>8020293</v>
      </c>
      <c r="G12" s="5">
        <f t="shared" si="1"/>
        <v>-697693</v>
      </c>
    </row>
    <row r="13" spans="1:12" ht="23.25" x14ac:dyDescent="0.25">
      <c r="A13" s="3">
        <v>9</v>
      </c>
      <c r="B13" s="3" t="s">
        <v>23</v>
      </c>
      <c r="C13" s="4" t="s">
        <v>24</v>
      </c>
      <c r="D13" s="5">
        <v>1352000</v>
      </c>
      <c r="E13" s="5">
        <v>1158000</v>
      </c>
      <c r="F13" s="5">
        <v>1066446</v>
      </c>
      <c r="G13" s="5">
        <f t="shared" si="1"/>
        <v>91554</v>
      </c>
    </row>
    <row r="14" spans="1:12" x14ac:dyDescent="0.25">
      <c r="A14" s="3">
        <v>10</v>
      </c>
      <c r="B14" s="3" t="s">
        <v>25</v>
      </c>
      <c r="C14" s="4" t="s">
        <v>26</v>
      </c>
      <c r="D14" s="5">
        <v>20000</v>
      </c>
      <c r="E14" s="5">
        <v>15000</v>
      </c>
      <c r="F14" s="5">
        <v>3622</v>
      </c>
      <c r="G14" s="5">
        <f t="shared" si="1"/>
        <v>11378</v>
      </c>
    </row>
    <row r="15" spans="1:12" ht="24" customHeight="1" x14ac:dyDescent="0.25">
      <c r="A15" s="3">
        <v>11</v>
      </c>
      <c r="B15" s="3" t="s">
        <v>141</v>
      </c>
      <c r="C15" s="4" t="s">
        <v>142</v>
      </c>
      <c r="D15" s="5">
        <v>-25200</v>
      </c>
      <c r="E15" s="5">
        <v>-25200</v>
      </c>
      <c r="F15" s="5">
        <v>0</v>
      </c>
      <c r="G15" s="5">
        <f t="shared" si="1"/>
        <v>-25200</v>
      </c>
    </row>
    <row r="16" spans="1:12" ht="23.25" x14ac:dyDescent="0.25">
      <c r="A16" s="3">
        <v>12</v>
      </c>
      <c r="B16" s="3" t="s">
        <v>27</v>
      </c>
      <c r="C16" s="4" t="s">
        <v>28</v>
      </c>
      <c r="D16" s="5">
        <v>-25200</v>
      </c>
      <c r="E16" s="5">
        <v>-25200</v>
      </c>
      <c r="F16" s="5">
        <v>0</v>
      </c>
      <c r="G16" s="5">
        <f t="shared" si="1"/>
        <v>-25200</v>
      </c>
    </row>
    <row r="17" spans="1:7" x14ac:dyDescent="0.25">
      <c r="A17" s="3">
        <v>13</v>
      </c>
      <c r="B17" s="3" t="s">
        <v>31</v>
      </c>
      <c r="C17" s="4" t="s">
        <v>32</v>
      </c>
      <c r="D17" s="5">
        <f>D18</f>
        <v>9880000</v>
      </c>
      <c r="E17" s="5">
        <f t="shared" ref="E17:F17" si="6">E18</f>
        <v>8573000</v>
      </c>
      <c r="F17" s="5">
        <f t="shared" si="6"/>
        <v>7701316</v>
      </c>
      <c r="G17" s="5">
        <f t="shared" si="1"/>
        <v>871684</v>
      </c>
    </row>
    <row r="18" spans="1:7" ht="24.75" customHeight="1" x14ac:dyDescent="0.25">
      <c r="A18" s="3">
        <v>14</v>
      </c>
      <c r="B18" s="3" t="s">
        <v>33</v>
      </c>
      <c r="C18" s="4" t="s">
        <v>34</v>
      </c>
      <c r="D18" s="5">
        <f>D19</f>
        <v>9880000</v>
      </c>
      <c r="E18" s="5">
        <f t="shared" ref="E18:F18" si="7">E19</f>
        <v>8573000</v>
      </c>
      <c r="F18" s="5">
        <f t="shared" si="7"/>
        <v>7701316</v>
      </c>
      <c r="G18" s="5">
        <f t="shared" si="1"/>
        <v>871684</v>
      </c>
    </row>
    <row r="19" spans="1:7" ht="59.25" customHeight="1" x14ac:dyDescent="0.25">
      <c r="A19" s="3">
        <v>15</v>
      </c>
      <c r="B19" s="3" t="s">
        <v>49</v>
      </c>
      <c r="C19" s="4" t="s">
        <v>50</v>
      </c>
      <c r="D19" s="5">
        <f>D20+D21</f>
        <v>9880000</v>
      </c>
      <c r="E19" s="5">
        <f t="shared" ref="E19:F19" si="8">E20+E21</f>
        <v>8573000</v>
      </c>
      <c r="F19" s="5">
        <f t="shared" si="8"/>
        <v>7701316</v>
      </c>
      <c r="G19" s="5">
        <f t="shared" si="1"/>
        <v>871684</v>
      </c>
    </row>
    <row r="20" spans="1:7" ht="16.5" customHeight="1" x14ac:dyDescent="0.25">
      <c r="A20" s="3">
        <v>16</v>
      </c>
      <c r="B20" s="3" t="s">
        <v>51</v>
      </c>
      <c r="C20" s="4" t="s">
        <v>52</v>
      </c>
      <c r="D20" s="5">
        <v>400000</v>
      </c>
      <c r="E20" s="5">
        <v>400000</v>
      </c>
      <c r="F20" s="5">
        <v>367520</v>
      </c>
      <c r="G20" s="5">
        <f t="shared" si="1"/>
        <v>32480</v>
      </c>
    </row>
    <row r="21" spans="1:7" ht="23.25" x14ac:dyDescent="0.25">
      <c r="A21" s="3">
        <v>17</v>
      </c>
      <c r="B21" s="3" t="s">
        <v>59</v>
      </c>
      <c r="C21" s="4" t="s">
        <v>60</v>
      </c>
      <c r="D21" s="5">
        <v>9480000</v>
      </c>
      <c r="E21" s="5">
        <v>8173000</v>
      </c>
      <c r="F21" s="5">
        <v>7333796</v>
      </c>
      <c r="G21" s="5">
        <f>E21-F21</f>
        <v>839204</v>
      </c>
    </row>
    <row r="22" spans="1:7" x14ac:dyDescent="0.25">
      <c r="A22" s="3">
        <v>18</v>
      </c>
      <c r="B22" s="6" t="s">
        <v>69</v>
      </c>
      <c r="C22" s="7" t="s">
        <v>70</v>
      </c>
      <c r="D22" s="8">
        <f>D23+D24+D25+D26</f>
        <v>21357000</v>
      </c>
      <c r="E22" s="8">
        <f t="shared" ref="E22:G22" si="9">E23+E24+E25+E26</f>
        <v>17333400</v>
      </c>
      <c r="F22" s="8">
        <f t="shared" si="9"/>
        <v>15380627</v>
      </c>
      <c r="G22" s="8">
        <f t="shared" si="9"/>
        <v>1952773</v>
      </c>
    </row>
    <row r="23" spans="1:7" x14ac:dyDescent="0.25">
      <c r="A23" s="3">
        <v>19</v>
      </c>
      <c r="B23" s="3" t="s">
        <v>71</v>
      </c>
      <c r="C23" s="4" t="s">
        <v>72</v>
      </c>
      <c r="D23" s="5">
        <v>15607386</v>
      </c>
      <c r="E23" s="5">
        <v>13006386</v>
      </c>
      <c r="F23" s="5">
        <v>11621877</v>
      </c>
      <c r="G23" s="5">
        <v>1384509</v>
      </c>
    </row>
    <row r="24" spans="1:7" ht="23.25" customHeight="1" x14ac:dyDescent="0.25">
      <c r="A24" s="3">
        <v>20</v>
      </c>
      <c r="B24" s="3" t="s">
        <v>73</v>
      </c>
      <c r="C24" s="4" t="s">
        <v>74</v>
      </c>
      <c r="D24" s="5">
        <v>5622410</v>
      </c>
      <c r="E24" s="5">
        <v>4244710</v>
      </c>
      <c r="F24" s="5">
        <v>3755651</v>
      </c>
      <c r="G24" s="5">
        <v>489059</v>
      </c>
    </row>
    <row r="25" spans="1:7" ht="34.5" x14ac:dyDescent="0.25">
      <c r="A25" s="3">
        <v>21</v>
      </c>
      <c r="B25" s="3" t="s">
        <v>77</v>
      </c>
      <c r="C25" s="4" t="s">
        <v>78</v>
      </c>
      <c r="D25" s="5">
        <v>189900</v>
      </c>
      <c r="E25" s="5">
        <v>145000</v>
      </c>
      <c r="F25" s="5">
        <v>100211</v>
      </c>
      <c r="G25" s="5">
        <v>44789</v>
      </c>
    </row>
    <row r="26" spans="1:7" ht="27.75" customHeight="1" x14ac:dyDescent="0.25">
      <c r="A26" s="3">
        <v>22</v>
      </c>
      <c r="B26" s="3" t="s">
        <v>85</v>
      </c>
      <c r="C26" s="4" t="s">
        <v>86</v>
      </c>
      <c r="D26" s="5">
        <v>-62696</v>
      </c>
      <c r="E26" s="5">
        <v>-62696</v>
      </c>
      <c r="F26" s="5">
        <v>-97112</v>
      </c>
      <c r="G26" s="5">
        <v>34416</v>
      </c>
    </row>
    <row r="27" spans="1:7" ht="25.5" customHeight="1" x14ac:dyDescent="0.25">
      <c r="A27" s="3">
        <v>23</v>
      </c>
      <c r="B27" s="3" t="s">
        <v>87</v>
      </c>
      <c r="C27" s="4" t="s">
        <v>88</v>
      </c>
      <c r="D27" s="5">
        <v>-62696</v>
      </c>
      <c r="E27" s="5">
        <v>-62696</v>
      </c>
      <c r="F27" s="5">
        <v>-97112</v>
      </c>
      <c r="G27" s="5">
        <v>34416</v>
      </c>
    </row>
    <row r="28" spans="1:7" ht="24.75" customHeight="1" x14ac:dyDescent="0.25">
      <c r="A28" s="3">
        <v>24</v>
      </c>
      <c r="B28" s="3" t="s">
        <v>89</v>
      </c>
      <c r="C28" s="4" t="s">
        <v>90</v>
      </c>
      <c r="D28" s="5">
        <f>D29+D37+D50</f>
        <v>21357000</v>
      </c>
      <c r="E28" s="5">
        <f t="shared" ref="E28:G28" si="10">E29+E37+E50</f>
        <v>17333400</v>
      </c>
      <c r="F28" s="5">
        <f t="shared" si="10"/>
        <v>15380627</v>
      </c>
      <c r="G28" s="5">
        <f t="shared" si="10"/>
        <v>1952773</v>
      </c>
    </row>
    <row r="29" spans="1:7" ht="23.25" x14ac:dyDescent="0.25">
      <c r="A29" s="3">
        <v>25</v>
      </c>
      <c r="B29" s="3" t="s">
        <v>91</v>
      </c>
      <c r="C29" s="4" t="s">
        <v>92</v>
      </c>
      <c r="D29" s="5">
        <v>320000</v>
      </c>
      <c r="E29" s="5">
        <v>215000</v>
      </c>
      <c r="F29" s="5">
        <v>170220</v>
      </c>
      <c r="G29" s="5">
        <v>44780</v>
      </c>
    </row>
    <row r="30" spans="1:7" ht="24.75" customHeight="1" x14ac:dyDescent="0.25">
      <c r="A30" s="3">
        <v>26</v>
      </c>
      <c r="B30" s="3" t="s">
        <v>73</v>
      </c>
      <c r="C30" s="4" t="s">
        <v>93</v>
      </c>
      <c r="D30" s="5">
        <v>320000</v>
      </c>
      <c r="E30" s="5">
        <v>215000</v>
      </c>
      <c r="F30" s="5">
        <v>170220</v>
      </c>
      <c r="G30" s="5">
        <v>44780</v>
      </c>
    </row>
    <row r="31" spans="1:7" x14ac:dyDescent="0.25">
      <c r="A31" s="3">
        <v>27</v>
      </c>
      <c r="B31" s="3" t="s">
        <v>94</v>
      </c>
      <c r="C31" s="4" t="s">
        <v>95</v>
      </c>
      <c r="D31" s="5">
        <v>20000</v>
      </c>
      <c r="E31" s="5">
        <v>15000</v>
      </c>
      <c r="F31" s="5">
        <v>24493</v>
      </c>
      <c r="G31" s="5">
        <v>-9493</v>
      </c>
    </row>
    <row r="32" spans="1:7" ht="23.25" x14ac:dyDescent="0.25">
      <c r="A32" s="3">
        <v>28</v>
      </c>
      <c r="B32" s="3" t="s">
        <v>96</v>
      </c>
      <c r="C32" s="4" t="s">
        <v>97</v>
      </c>
      <c r="D32" s="5">
        <v>20000</v>
      </c>
      <c r="E32" s="5">
        <v>15000</v>
      </c>
      <c r="F32" s="5">
        <v>24493</v>
      </c>
      <c r="G32" s="5">
        <v>-9493</v>
      </c>
    </row>
    <row r="33" spans="1:7" ht="27" customHeight="1" x14ac:dyDescent="0.25">
      <c r="A33" s="3">
        <v>29</v>
      </c>
      <c r="B33" s="3" t="s">
        <v>73</v>
      </c>
      <c r="C33" s="4" t="s">
        <v>98</v>
      </c>
      <c r="D33" s="5">
        <v>20000</v>
      </c>
      <c r="E33" s="5">
        <v>15000</v>
      </c>
      <c r="F33" s="5">
        <v>24493</v>
      </c>
      <c r="G33" s="5">
        <v>-9493</v>
      </c>
    </row>
    <row r="34" spans="1:7" x14ac:dyDescent="0.25">
      <c r="A34" s="3">
        <v>30</v>
      </c>
      <c r="B34" s="3" t="s">
        <v>99</v>
      </c>
      <c r="C34" s="4" t="s">
        <v>100</v>
      </c>
      <c r="D34" s="5">
        <v>300000</v>
      </c>
      <c r="E34" s="5">
        <v>200000</v>
      </c>
      <c r="F34" s="5">
        <v>145727</v>
      </c>
      <c r="G34" s="5">
        <v>54273</v>
      </c>
    </row>
    <row r="35" spans="1:7" ht="23.25" x14ac:dyDescent="0.25">
      <c r="A35" s="3">
        <v>31</v>
      </c>
      <c r="B35" s="3" t="s">
        <v>101</v>
      </c>
      <c r="C35" s="4" t="s">
        <v>102</v>
      </c>
      <c r="D35" s="5">
        <v>300000</v>
      </c>
      <c r="E35" s="5">
        <v>200000</v>
      </c>
      <c r="F35" s="5">
        <v>145727</v>
      </c>
      <c r="G35" s="5">
        <v>54273</v>
      </c>
    </row>
    <row r="36" spans="1:7" ht="27" customHeight="1" x14ac:dyDescent="0.25">
      <c r="A36" s="3">
        <v>32</v>
      </c>
      <c r="B36" s="3" t="s">
        <v>73</v>
      </c>
      <c r="C36" s="4" t="s">
        <v>103</v>
      </c>
      <c r="D36" s="5">
        <v>300000</v>
      </c>
      <c r="E36" s="5">
        <v>200000</v>
      </c>
      <c r="F36" s="5">
        <v>145727</v>
      </c>
      <c r="G36" s="5">
        <v>54273</v>
      </c>
    </row>
    <row r="37" spans="1:7" x14ac:dyDescent="0.25">
      <c r="A37" s="3">
        <v>33</v>
      </c>
      <c r="B37" s="3" t="s">
        <v>104</v>
      </c>
      <c r="C37" s="4" t="s">
        <v>105</v>
      </c>
      <c r="D37" s="5">
        <f>D38+D39+D40+D41</f>
        <v>20637000</v>
      </c>
      <c r="E37" s="5">
        <f t="shared" ref="E37:G37" si="11">E38+E39+E40+E41</f>
        <v>16718400</v>
      </c>
      <c r="F37" s="5">
        <f t="shared" si="11"/>
        <v>14866305</v>
      </c>
      <c r="G37" s="5">
        <f t="shared" si="11"/>
        <v>1852095</v>
      </c>
    </row>
    <row r="38" spans="1:7" x14ac:dyDescent="0.25">
      <c r="A38" s="3">
        <v>34</v>
      </c>
      <c r="B38" s="3" t="s">
        <v>71</v>
      </c>
      <c r="C38" s="4" t="s">
        <v>106</v>
      </c>
      <c r="D38" s="5">
        <v>15575976</v>
      </c>
      <c r="E38" s="5">
        <v>12974976</v>
      </c>
      <c r="F38" s="5">
        <v>11594066</v>
      </c>
      <c r="G38" s="5">
        <v>1380910</v>
      </c>
    </row>
    <row r="39" spans="1:7" ht="27.75" customHeight="1" x14ac:dyDescent="0.25">
      <c r="A39" s="3">
        <v>35</v>
      </c>
      <c r="B39" s="3" t="s">
        <v>73</v>
      </c>
      <c r="C39" s="4" t="s">
        <v>107</v>
      </c>
      <c r="D39" s="5">
        <v>4933820</v>
      </c>
      <c r="E39" s="5">
        <v>3661120</v>
      </c>
      <c r="F39" s="5">
        <v>3269140</v>
      </c>
      <c r="G39" s="5">
        <v>391980</v>
      </c>
    </row>
    <row r="40" spans="1:7" ht="34.5" x14ac:dyDescent="0.25">
      <c r="A40" s="3">
        <v>36</v>
      </c>
      <c r="B40" s="3" t="s">
        <v>77</v>
      </c>
      <c r="C40" s="4" t="s">
        <v>109</v>
      </c>
      <c r="D40" s="5">
        <v>189900</v>
      </c>
      <c r="E40" s="5">
        <v>145000</v>
      </c>
      <c r="F40" s="5">
        <v>100211</v>
      </c>
      <c r="G40" s="5">
        <v>44789</v>
      </c>
    </row>
    <row r="41" spans="1:7" ht="23.25" x14ac:dyDescent="0.25">
      <c r="A41" s="3">
        <v>37</v>
      </c>
      <c r="B41" s="3" t="s">
        <v>85</v>
      </c>
      <c r="C41" s="4" t="s">
        <v>113</v>
      </c>
      <c r="D41" s="5">
        <v>-62696</v>
      </c>
      <c r="E41" s="5">
        <v>-62696</v>
      </c>
      <c r="F41" s="5">
        <v>-97112</v>
      </c>
      <c r="G41" s="5">
        <v>34416</v>
      </c>
    </row>
    <row r="42" spans="1:7" ht="23.25" x14ac:dyDescent="0.25">
      <c r="A42" s="3">
        <v>38</v>
      </c>
      <c r="B42" s="3" t="s">
        <v>87</v>
      </c>
      <c r="C42" s="4" t="s">
        <v>114</v>
      </c>
      <c r="D42" s="5">
        <v>-62696</v>
      </c>
      <c r="E42" s="5">
        <v>-62696</v>
      </c>
      <c r="F42" s="5">
        <v>-97112</v>
      </c>
      <c r="G42" s="5">
        <v>34416</v>
      </c>
    </row>
    <row r="43" spans="1:7" x14ac:dyDescent="0.25">
      <c r="A43" s="3">
        <v>39</v>
      </c>
      <c r="B43" s="3" t="s">
        <v>115</v>
      </c>
      <c r="C43" s="4" t="s">
        <v>116</v>
      </c>
      <c r="D43" s="5">
        <f>D44</f>
        <v>20637000</v>
      </c>
      <c r="E43" s="5">
        <f t="shared" ref="E43:G43" si="12">E44</f>
        <v>16718400</v>
      </c>
      <c r="F43" s="5">
        <f t="shared" si="12"/>
        <v>14866305</v>
      </c>
      <c r="G43" s="5">
        <f t="shared" si="12"/>
        <v>1852095</v>
      </c>
    </row>
    <row r="44" spans="1:7" ht="23.25" x14ac:dyDescent="0.25">
      <c r="A44" s="3">
        <v>40</v>
      </c>
      <c r="B44" s="3" t="s">
        <v>117</v>
      </c>
      <c r="C44" s="4" t="s">
        <v>118</v>
      </c>
      <c r="D44" s="5">
        <f>D45+D46+D47+D48</f>
        <v>20637000</v>
      </c>
      <c r="E44" s="5">
        <f t="shared" ref="E44:G44" si="13">E45+E46+E47+E48</f>
        <v>16718400</v>
      </c>
      <c r="F44" s="5">
        <f t="shared" si="13"/>
        <v>14866305</v>
      </c>
      <c r="G44" s="5">
        <f t="shared" si="13"/>
        <v>1852095</v>
      </c>
    </row>
    <row r="45" spans="1:7" ht="23.25" x14ac:dyDescent="0.25">
      <c r="A45" s="3">
        <v>41</v>
      </c>
      <c r="B45" s="3" t="s">
        <v>71</v>
      </c>
      <c r="C45" s="4" t="s">
        <v>125</v>
      </c>
      <c r="D45" s="5">
        <v>15575976</v>
      </c>
      <c r="E45" s="5">
        <v>12974976</v>
      </c>
      <c r="F45" s="5">
        <v>11594066</v>
      </c>
      <c r="G45" s="5">
        <v>1380910</v>
      </c>
    </row>
    <row r="46" spans="1:7" ht="23.25" x14ac:dyDescent="0.25">
      <c r="A46" s="3">
        <v>42</v>
      </c>
      <c r="B46" s="3" t="s">
        <v>73</v>
      </c>
      <c r="C46" s="4" t="s">
        <v>126</v>
      </c>
      <c r="D46" s="5">
        <v>4933820</v>
      </c>
      <c r="E46" s="5">
        <v>3661120</v>
      </c>
      <c r="F46" s="5">
        <v>3269140</v>
      </c>
      <c r="G46" s="5">
        <v>391980</v>
      </c>
    </row>
    <row r="47" spans="1:7" ht="34.5" x14ac:dyDescent="0.25">
      <c r="A47" s="3">
        <v>43</v>
      </c>
      <c r="B47" s="3" t="s">
        <v>77</v>
      </c>
      <c r="C47" s="4" t="s">
        <v>119</v>
      </c>
      <c r="D47" s="5">
        <v>189900</v>
      </c>
      <c r="E47" s="5">
        <v>145000</v>
      </c>
      <c r="F47" s="5">
        <v>100211</v>
      </c>
      <c r="G47" s="5">
        <v>44789</v>
      </c>
    </row>
    <row r="48" spans="1:7" ht="27.75" customHeight="1" x14ac:dyDescent="0.25">
      <c r="A48" s="3">
        <v>44</v>
      </c>
      <c r="B48" s="3" t="s">
        <v>85</v>
      </c>
      <c r="C48" s="4" t="s">
        <v>123</v>
      </c>
      <c r="D48" s="5">
        <v>-62696</v>
      </c>
      <c r="E48" s="5">
        <v>-62696</v>
      </c>
      <c r="F48" s="5">
        <v>-97112</v>
      </c>
      <c r="G48" s="5">
        <v>34416</v>
      </c>
    </row>
    <row r="49" spans="1:7" ht="24" customHeight="1" x14ac:dyDescent="0.25">
      <c r="A49" s="3">
        <v>45</v>
      </c>
      <c r="B49" s="3" t="s">
        <v>87</v>
      </c>
      <c r="C49" s="4" t="s">
        <v>124</v>
      </c>
      <c r="D49" s="5">
        <v>-62696</v>
      </c>
      <c r="E49" s="5">
        <v>-62696</v>
      </c>
      <c r="F49" s="5">
        <v>-97112</v>
      </c>
      <c r="G49" s="5">
        <v>34416</v>
      </c>
    </row>
    <row r="50" spans="1:7" x14ac:dyDescent="0.25">
      <c r="A50" s="3">
        <v>46</v>
      </c>
      <c r="B50" s="3" t="s">
        <v>128</v>
      </c>
      <c r="C50" s="4" t="s">
        <v>129</v>
      </c>
      <c r="D50" s="5">
        <v>400000</v>
      </c>
      <c r="E50" s="5">
        <v>400000</v>
      </c>
      <c r="F50" s="5">
        <v>344102</v>
      </c>
      <c r="G50" s="5">
        <v>55898</v>
      </c>
    </row>
    <row r="51" spans="1:7" x14ac:dyDescent="0.25">
      <c r="A51" s="3">
        <v>47</v>
      </c>
      <c r="B51" s="3" t="s">
        <v>71</v>
      </c>
      <c r="C51" s="4" t="s">
        <v>130</v>
      </c>
      <c r="D51" s="5">
        <v>31410</v>
      </c>
      <c r="E51" s="5">
        <v>31410</v>
      </c>
      <c r="F51" s="5">
        <v>27811</v>
      </c>
      <c r="G51" s="5">
        <v>3599</v>
      </c>
    </row>
    <row r="52" spans="1:7" ht="23.25" x14ac:dyDescent="0.25">
      <c r="A52" s="3">
        <v>48</v>
      </c>
      <c r="B52" s="3" t="s">
        <v>73</v>
      </c>
      <c r="C52" s="4" t="s">
        <v>131</v>
      </c>
      <c r="D52" s="5">
        <v>368590</v>
      </c>
      <c r="E52" s="5">
        <v>368590</v>
      </c>
      <c r="F52" s="5">
        <v>316291</v>
      </c>
      <c r="G52" s="5">
        <v>52299</v>
      </c>
    </row>
    <row r="53" spans="1:7" x14ac:dyDescent="0.25">
      <c r="A53" s="3">
        <v>49</v>
      </c>
      <c r="B53" s="3" t="s">
        <v>132</v>
      </c>
      <c r="C53" s="4" t="s">
        <v>133</v>
      </c>
      <c r="D53" s="5">
        <v>400000</v>
      </c>
      <c r="E53" s="5">
        <v>400000</v>
      </c>
      <c r="F53" s="5">
        <v>344102</v>
      </c>
      <c r="G53" s="5">
        <v>55898</v>
      </c>
    </row>
    <row r="54" spans="1:7" ht="23.25" x14ac:dyDescent="0.25">
      <c r="A54" s="3">
        <v>50</v>
      </c>
      <c r="B54" s="3" t="s">
        <v>134</v>
      </c>
      <c r="C54" s="4" t="s">
        <v>135</v>
      </c>
      <c r="D54" s="5">
        <v>400000</v>
      </c>
      <c r="E54" s="5">
        <v>400000</v>
      </c>
      <c r="F54" s="5">
        <v>344102</v>
      </c>
      <c r="G54" s="5">
        <v>55898</v>
      </c>
    </row>
    <row r="55" spans="1:7" ht="23.25" x14ac:dyDescent="0.25">
      <c r="A55" s="3">
        <v>51</v>
      </c>
      <c r="B55" s="3" t="s">
        <v>71</v>
      </c>
      <c r="C55" s="4" t="s">
        <v>136</v>
      </c>
      <c r="D55" s="5">
        <v>31410</v>
      </c>
      <c r="E55" s="5">
        <v>31410</v>
      </c>
      <c r="F55" s="5">
        <v>27811</v>
      </c>
      <c r="G55" s="5">
        <v>3599</v>
      </c>
    </row>
    <row r="56" spans="1:7" ht="23.25" x14ac:dyDescent="0.25">
      <c r="A56" s="3">
        <v>52</v>
      </c>
      <c r="B56" s="3" t="s">
        <v>73</v>
      </c>
      <c r="C56" s="4" t="s">
        <v>137</v>
      </c>
      <c r="D56" s="5">
        <v>368590</v>
      </c>
      <c r="E56" s="5">
        <v>368590</v>
      </c>
      <c r="F56" s="5">
        <v>316291</v>
      </c>
      <c r="G56" s="5">
        <v>52299</v>
      </c>
    </row>
    <row r="57" spans="1:7" x14ac:dyDescent="0.25">
      <c r="A57" s="3">
        <v>53</v>
      </c>
      <c r="B57" s="3" t="s">
        <v>138</v>
      </c>
      <c r="C57" s="4" t="s">
        <v>139</v>
      </c>
      <c r="D57" s="5">
        <f>D5-D22</f>
        <v>0</v>
      </c>
      <c r="E57" s="5">
        <f t="shared" ref="E57" si="14">E5-E22</f>
        <v>0</v>
      </c>
      <c r="F57" s="5"/>
      <c r="G57" s="5"/>
    </row>
    <row r="59" spans="1:7" ht="36.75" customHeight="1" x14ac:dyDescent="0.25">
      <c r="A59" s="10" t="s">
        <v>143</v>
      </c>
      <c r="B59" s="10"/>
      <c r="C59" s="10"/>
      <c r="D59" s="10"/>
      <c r="E59" s="10"/>
      <c r="F59" s="10"/>
      <c r="G59" s="10"/>
    </row>
    <row r="60" spans="1:7" ht="23.25" x14ac:dyDescent="0.25">
      <c r="A60" s="3" t="s">
        <v>0</v>
      </c>
      <c r="B60" s="6" t="s">
        <v>1</v>
      </c>
      <c r="C60" s="7" t="s">
        <v>2</v>
      </c>
      <c r="D60" s="8" t="s">
        <v>3</v>
      </c>
      <c r="E60" s="8" t="s">
        <v>4</v>
      </c>
      <c r="F60" s="8" t="s">
        <v>5</v>
      </c>
      <c r="G60" s="8" t="s">
        <v>6</v>
      </c>
    </row>
    <row r="61" spans="1:7" x14ac:dyDescent="0.25">
      <c r="A61" s="3">
        <v>1</v>
      </c>
      <c r="B61" s="6" t="s">
        <v>7</v>
      </c>
      <c r="C61" s="7" t="s">
        <v>8</v>
      </c>
      <c r="D61" s="8">
        <f>D62+D67+D80</f>
        <v>21114840</v>
      </c>
      <c r="E61" s="8">
        <f t="shared" ref="E61:F61" si="15">E62+E67+E80</f>
        <v>19548840</v>
      </c>
      <c r="F61" s="8">
        <f t="shared" si="15"/>
        <v>2572</v>
      </c>
      <c r="G61" s="5">
        <f t="shared" ref="G61:G82" si="16">E61-F61</f>
        <v>19546268</v>
      </c>
    </row>
    <row r="62" spans="1:7" x14ac:dyDescent="0.25">
      <c r="A62" s="3">
        <v>2</v>
      </c>
      <c r="B62" s="3" t="s">
        <v>9</v>
      </c>
      <c r="C62" s="4" t="s">
        <v>10</v>
      </c>
      <c r="D62" s="5">
        <v>25200</v>
      </c>
      <c r="E62" s="5">
        <v>25200</v>
      </c>
      <c r="F62" s="5">
        <v>0</v>
      </c>
      <c r="G62" s="5">
        <f t="shared" si="16"/>
        <v>25200</v>
      </c>
    </row>
    <row r="63" spans="1:7" x14ac:dyDescent="0.25">
      <c r="A63" s="3">
        <v>3</v>
      </c>
      <c r="B63" s="3" t="s">
        <v>11</v>
      </c>
      <c r="C63" s="4" t="s">
        <v>12</v>
      </c>
      <c r="D63" s="5">
        <v>25200</v>
      </c>
      <c r="E63" s="5">
        <v>25200</v>
      </c>
      <c r="F63" s="5">
        <v>0</v>
      </c>
      <c r="G63" s="5">
        <f t="shared" si="16"/>
        <v>25200</v>
      </c>
    </row>
    <row r="64" spans="1:7" ht="23.25" customHeight="1" x14ac:dyDescent="0.25">
      <c r="A64" s="3">
        <v>4</v>
      </c>
      <c r="B64" s="3" t="s">
        <v>13</v>
      </c>
      <c r="C64" s="4" t="s">
        <v>14</v>
      </c>
      <c r="D64" s="5">
        <v>25200</v>
      </c>
      <c r="E64" s="5">
        <v>25200</v>
      </c>
      <c r="F64" s="5">
        <v>0</v>
      </c>
      <c r="G64" s="5">
        <f t="shared" si="16"/>
        <v>25200</v>
      </c>
    </row>
    <row r="65" spans="1:7" ht="24.75" customHeight="1" x14ac:dyDescent="0.25">
      <c r="A65" s="3">
        <v>5</v>
      </c>
      <c r="B65" s="3" t="s">
        <v>141</v>
      </c>
      <c r="C65" s="4" t="s">
        <v>142</v>
      </c>
      <c r="D65" s="5">
        <v>25200</v>
      </c>
      <c r="E65" s="5">
        <v>25200</v>
      </c>
      <c r="F65" s="5">
        <v>0</v>
      </c>
      <c r="G65" s="5">
        <f t="shared" si="16"/>
        <v>25200</v>
      </c>
    </row>
    <row r="66" spans="1:7" x14ac:dyDescent="0.25">
      <c r="A66" s="3">
        <v>6</v>
      </c>
      <c r="B66" s="3" t="s">
        <v>29</v>
      </c>
      <c r="C66" s="4" t="s">
        <v>30</v>
      </c>
      <c r="D66" s="5">
        <v>25200</v>
      </c>
      <c r="E66" s="5">
        <v>25200</v>
      </c>
      <c r="F66" s="5">
        <v>0</v>
      </c>
      <c r="G66" s="5">
        <f t="shared" si="16"/>
        <v>25200</v>
      </c>
    </row>
    <row r="67" spans="1:7" x14ac:dyDescent="0.25">
      <c r="A67" s="3">
        <v>7</v>
      </c>
      <c r="B67" s="3" t="s">
        <v>31</v>
      </c>
      <c r="C67" s="4" t="s">
        <v>32</v>
      </c>
      <c r="D67" s="5">
        <f>D68</f>
        <v>20224640</v>
      </c>
      <c r="E67" s="5">
        <f t="shared" ref="E67:F67" si="17">E68</f>
        <v>18658640</v>
      </c>
      <c r="F67" s="5">
        <f t="shared" si="17"/>
        <v>2572</v>
      </c>
      <c r="G67" s="5">
        <f t="shared" si="16"/>
        <v>18656068</v>
      </c>
    </row>
    <row r="68" spans="1:7" ht="24.75" customHeight="1" x14ac:dyDescent="0.25">
      <c r="A68" s="3">
        <v>8</v>
      </c>
      <c r="B68" s="3" t="s">
        <v>33</v>
      </c>
      <c r="C68" s="4" t="s">
        <v>34</v>
      </c>
      <c r="D68" s="5">
        <f>D69+D76</f>
        <v>20224640</v>
      </c>
      <c r="E68" s="5">
        <f t="shared" ref="E68:F68" si="18">E69+E76</f>
        <v>18658640</v>
      </c>
      <c r="F68" s="5">
        <f t="shared" si="18"/>
        <v>2572</v>
      </c>
      <c r="G68" s="5">
        <f t="shared" si="16"/>
        <v>18656068</v>
      </c>
    </row>
    <row r="69" spans="1:7" x14ac:dyDescent="0.25">
      <c r="A69" s="3">
        <v>9</v>
      </c>
      <c r="B69" s="3" t="s">
        <v>35</v>
      </c>
      <c r="C69" s="4" t="s">
        <v>36</v>
      </c>
      <c r="D69" s="5">
        <f>D71+D74</f>
        <v>18484640</v>
      </c>
      <c r="E69" s="5">
        <f t="shared" ref="E69:F69" si="19">E71+E74</f>
        <v>18484640</v>
      </c>
      <c r="F69" s="5">
        <f t="shared" si="19"/>
        <v>2572</v>
      </c>
      <c r="G69" s="5">
        <f t="shared" si="16"/>
        <v>18482068</v>
      </c>
    </row>
    <row r="70" spans="1:7" x14ac:dyDescent="0.25">
      <c r="A70" s="3">
        <v>10</v>
      </c>
      <c r="B70" s="3" t="s">
        <v>37</v>
      </c>
      <c r="C70" s="4" t="s">
        <v>38</v>
      </c>
      <c r="D70" s="5">
        <v>18484640</v>
      </c>
      <c r="E70" s="5">
        <v>18484640</v>
      </c>
      <c r="F70" s="5">
        <v>2572</v>
      </c>
      <c r="G70" s="5">
        <f t="shared" si="16"/>
        <v>18482068</v>
      </c>
    </row>
    <row r="71" spans="1:7" ht="23.25" x14ac:dyDescent="0.25">
      <c r="A71" s="3">
        <v>11</v>
      </c>
      <c r="B71" s="3" t="s">
        <v>39</v>
      </c>
      <c r="C71" s="4" t="s">
        <v>40</v>
      </c>
      <c r="D71" s="5">
        <v>18357640</v>
      </c>
      <c r="E71" s="5">
        <v>18357640</v>
      </c>
      <c r="F71" s="5">
        <v>0</v>
      </c>
      <c r="G71" s="5">
        <f t="shared" si="16"/>
        <v>18357640</v>
      </c>
    </row>
    <row r="72" spans="1:7" ht="23.25" x14ac:dyDescent="0.25">
      <c r="A72" s="3">
        <v>12</v>
      </c>
      <c r="B72" s="3" t="s">
        <v>41</v>
      </c>
      <c r="C72" s="4" t="s">
        <v>42</v>
      </c>
      <c r="D72" s="5">
        <v>15426580</v>
      </c>
      <c r="E72" s="5">
        <v>15426580</v>
      </c>
      <c r="F72" s="5">
        <v>0</v>
      </c>
      <c r="G72" s="5">
        <f t="shared" si="16"/>
        <v>15426580</v>
      </c>
    </row>
    <row r="73" spans="1:7" ht="23.25" x14ac:dyDescent="0.25">
      <c r="A73" s="3">
        <v>13</v>
      </c>
      <c r="B73" s="3" t="s">
        <v>43</v>
      </c>
      <c r="C73" s="4" t="s">
        <v>44</v>
      </c>
      <c r="D73" s="5">
        <v>2931060</v>
      </c>
      <c r="E73" s="5">
        <v>2931060</v>
      </c>
      <c r="F73" s="5">
        <v>0</v>
      </c>
      <c r="G73" s="5">
        <f t="shared" si="16"/>
        <v>2931060</v>
      </c>
    </row>
    <row r="74" spans="1:7" ht="35.25" customHeight="1" x14ac:dyDescent="0.25">
      <c r="A74" s="3">
        <v>14</v>
      </c>
      <c r="B74" s="3" t="s">
        <v>45</v>
      </c>
      <c r="C74" s="4" t="s">
        <v>46</v>
      </c>
      <c r="D74" s="5">
        <v>127000</v>
      </c>
      <c r="E74" s="5">
        <v>127000</v>
      </c>
      <c r="F74" s="5">
        <v>2572</v>
      </c>
      <c r="G74" s="5">
        <f t="shared" si="16"/>
        <v>124428</v>
      </c>
    </row>
    <row r="75" spans="1:7" ht="34.5" x14ac:dyDescent="0.25">
      <c r="A75" s="3">
        <v>15</v>
      </c>
      <c r="B75" s="3" t="s">
        <v>47</v>
      </c>
      <c r="C75" s="4" t="s">
        <v>48</v>
      </c>
      <c r="D75" s="5">
        <v>127000</v>
      </c>
      <c r="E75" s="5">
        <v>127000</v>
      </c>
      <c r="F75" s="5">
        <v>2572</v>
      </c>
      <c r="G75" s="5">
        <f t="shared" si="16"/>
        <v>124428</v>
      </c>
    </row>
    <row r="76" spans="1:7" ht="59.25" customHeight="1" x14ac:dyDescent="0.25">
      <c r="A76" s="3">
        <v>16</v>
      </c>
      <c r="B76" s="3" t="s">
        <v>49</v>
      </c>
      <c r="C76" s="4" t="s">
        <v>50</v>
      </c>
      <c r="D76" s="5">
        <v>1740000</v>
      </c>
      <c r="E76" s="5">
        <v>174000</v>
      </c>
      <c r="F76" s="5">
        <v>0</v>
      </c>
      <c r="G76" s="5">
        <f t="shared" si="16"/>
        <v>174000</v>
      </c>
    </row>
    <row r="77" spans="1:7" ht="26.25" customHeight="1" x14ac:dyDescent="0.25">
      <c r="A77" s="3">
        <v>17</v>
      </c>
      <c r="B77" s="3" t="s">
        <v>53</v>
      </c>
      <c r="C77" s="4" t="s">
        <v>54</v>
      </c>
      <c r="D77" s="5">
        <v>174000</v>
      </c>
      <c r="E77" s="5">
        <v>174000</v>
      </c>
      <c r="F77" s="5">
        <v>0</v>
      </c>
      <c r="G77" s="5">
        <f t="shared" si="16"/>
        <v>174000</v>
      </c>
    </row>
    <row r="78" spans="1:7" ht="23.25" x14ac:dyDescent="0.25">
      <c r="A78" s="3">
        <v>18</v>
      </c>
      <c r="B78" s="3" t="s">
        <v>55</v>
      </c>
      <c r="C78" s="4" t="s">
        <v>56</v>
      </c>
      <c r="D78" s="5">
        <v>1566000</v>
      </c>
      <c r="E78" s="5">
        <v>0</v>
      </c>
      <c r="F78" s="5">
        <v>0</v>
      </c>
      <c r="G78" s="5">
        <f t="shared" si="16"/>
        <v>0</v>
      </c>
    </row>
    <row r="79" spans="1:7" ht="23.25" x14ac:dyDescent="0.25">
      <c r="A79" s="3">
        <v>19</v>
      </c>
      <c r="B79" s="3" t="s">
        <v>57</v>
      </c>
      <c r="C79" s="4" t="s">
        <v>58</v>
      </c>
      <c r="D79" s="5">
        <v>1566000</v>
      </c>
      <c r="E79" s="5">
        <v>0</v>
      </c>
      <c r="F79" s="5">
        <v>0</v>
      </c>
      <c r="G79" s="5">
        <f t="shared" si="16"/>
        <v>0</v>
      </c>
    </row>
    <row r="80" spans="1:7" ht="34.5" x14ac:dyDescent="0.25">
      <c r="A80" s="3">
        <v>20</v>
      </c>
      <c r="B80" s="3" t="s">
        <v>61</v>
      </c>
      <c r="C80" s="4" t="s">
        <v>62</v>
      </c>
      <c r="D80" s="5">
        <v>865000</v>
      </c>
      <c r="E80" s="5">
        <v>865000</v>
      </c>
      <c r="F80" s="5">
        <v>0</v>
      </c>
      <c r="G80" s="5">
        <f t="shared" si="16"/>
        <v>865000</v>
      </c>
    </row>
    <row r="81" spans="1:7" ht="24.75" customHeight="1" x14ac:dyDescent="0.25">
      <c r="A81" s="3">
        <v>21</v>
      </c>
      <c r="B81" s="3" t="s">
        <v>63</v>
      </c>
      <c r="C81" s="4" t="s">
        <v>64</v>
      </c>
      <c r="D81" s="5">
        <v>865000</v>
      </c>
      <c r="E81" s="5">
        <v>865000</v>
      </c>
      <c r="F81" s="5">
        <v>0</v>
      </c>
      <c r="G81" s="5">
        <f t="shared" si="16"/>
        <v>865000</v>
      </c>
    </row>
    <row r="82" spans="1:7" ht="23.25" x14ac:dyDescent="0.25">
      <c r="A82" s="3">
        <v>22</v>
      </c>
      <c r="B82" s="3" t="s">
        <v>65</v>
      </c>
      <c r="C82" s="4" t="s">
        <v>66</v>
      </c>
      <c r="D82" s="5">
        <v>735300</v>
      </c>
      <c r="E82" s="5">
        <v>735300</v>
      </c>
      <c r="F82" s="5">
        <v>0</v>
      </c>
      <c r="G82" s="5">
        <f t="shared" si="16"/>
        <v>735300</v>
      </c>
    </row>
    <row r="83" spans="1:7" ht="23.25" x14ac:dyDescent="0.25">
      <c r="A83" s="3">
        <v>23</v>
      </c>
      <c r="B83" s="3" t="s">
        <v>67</v>
      </c>
      <c r="C83" s="4" t="s">
        <v>68</v>
      </c>
      <c r="D83" s="5">
        <v>129700</v>
      </c>
      <c r="E83" s="5">
        <v>129700</v>
      </c>
      <c r="F83" s="5">
        <v>0</v>
      </c>
      <c r="G83" s="5">
        <f>E83-F83</f>
        <v>129700</v>
      </c>
    </row>
    <row r="84" spans="1:7" x14ac:dyDescent="0.25">
      <c r="A84" s="3">
        <v>24</v>
      </c>
      <c r="B84" s="6" t="s">
        <v>69</v>
      </c>
      <c r="C84" s="7" t="s">
        <v>70</v>
      </c>
      <c r="D84" s="8">
        <f>D85+D86+D87</f>
        <v>23553000</v>
      </c>
      <c r="E84" s="8">
        <f t="shared" ref="E84:G84" si="20">E85+E86+E87</f>
        <v>21987000</v>
      </c>
      <c r="F84" s="8">
        <f t="shared" si="20"/>
        <v>0</v>
      </c>
      <c r="G84" s="8">
        <f t="shared" si="20"/>
        <v>21987000</v>
      </c>
    </row>
    <row r="85" spans="1:7" ht="23.25" x14ac:dyDescent="0.25">
      <c r="A85" s="3">
        <v>25</v>
      </c>
      <c r="B85" s="3" t="s">
        <v>75</v>
      </c>
      <c r="C85" s="4" t="s">
        <v>76</v>
      </c>
      <c r="D85" s="5">
        <v>1017200</v>
      </c>
      <c r="E85" s="5">
        <v>1017200</v>
      </c>
      <c r="F85" s="5">
        <v>0</v>
      </c>
      <c r="G85" s="5">
        <v>1017200</v>
      </c>
    </row>
    <row r="86" spans="1:7" ht="23.25" x14ac:dyDescent="0.25">
      <c r="A86" s="3">
        <v>26</v>
      </c>
      <c r="B86" s="3" t="s">
        <v>79</v>
      </c>
      <c r="C86" s="4" t="s">
        <v>80</v>
      </c>
      <c r="D86" s="5">
        <v>18357640</v>
      </c>
      <c r="E86" s="5">
        <v>18357640</v>
      </c>
      <c r="F86" s="5">
        <v>0</v>
      </c>
      <c r="G86" s="5">
        <v>18357640</v>
      </c>
    </row>
    <row r="87" spans="1:7" x14ac:dyDescent="0.25">
      <c r="A87" s="3">
        <v>27</v>
      </c>
      <c r="B87" s="3" t="s">
        <v>81</v>
      </c>
      <c r="C87" s="4" t="s">
        <v>82</v>
      </c>
      <c r="D87" s="5">
        <v>4178160</v>
      </c>
      <c r="E87" s="5">
        <v>2612160</v>
      </c>
      <c r="F87" s="5">
        <v>0</v>
      </c>
      <c r="G87" s="5">
        <v>2612160</v>
      </c>
    </row>
    <row r="88" spans="1:7" x14ac:dyDescent="0.25">
      <c r="A88" s="3">
        <v>28</v>
      </c>
      <c r="B88" s="3" t="s">
        <v>83</v>
      </c>
      <c r="C88" s="4" t="s">
        <v>84</v>
      </c>
      <c r="D88" s="5">
        <v>4178160</v>
      </c>
      <c r="E88" s="5">
        <v>2612160</v>
      </c>
      <c r="F88" s="5">
        <v>0</v>
      </c>
      <c r="G88" s="5">
        <v>2612160</v>
      </c>
    </row>
    <row r="89" spans="1:7" ht="25.5" customHeight="1" x14ac:dyDescent="0.25">
      <c r="A89" s="3">
        <v>29</v>
      </c>
      <c r="B89" s="3" t="s">
        <v>89</v>
      </c>
      <c r="C89" s="4" t="s">
        <v>90</v>
      </c>
      <c r="D89" s="5">
        <f>D90</f>
        <v>23553000</v>
      </c>
      <c r="E89" s="5">
        <f t="shared" ref="E89:G89" si="21">E90</f>
        <v>21987000</v>
      </c>
      <c r="F89" s="5">
        <f t="shared" si="21"/>
        <v>0</v>
      </c>
      <c r="G89" s="5">
        <f t="shared" si="21"/>
        <v>21987000</v>
      </c>
    </row>
    <row r="90" spans="1:7" x14ac:dyDescent="0.25">
      <c r="A90" s="3">
        <v>30</v>
      </c>
      <c r="B90" s="3" t="s">
        <v>104</v>
      </c>
      <c r="C90" s="4" t="s">
        <v>105</v>
      </c>
      <c r="D90" s="5">
        <f>D91+D92+D93</f>
        <v>23553000</v>
      </c>
      <c r="E90" s="5">
        <f t="shared" ref="E90:G90" si="22">E91+E92+E93</f>
        <v>21987000</v>
      </c>
      <c r="F90" s="5">
        <f t="shared" si="22"/>
        <v>0</v>
      </c>
      <c r="G90" s="5">
        <f t="shared" si="22"/>
        <v>21987000</v>
      </c>
    </row>
    <row r="91" spans="1:7" ht="23.25" x14ac:dyDescent="0.25">
      <c r="A91" s="3">
        <v>31</v>
      </c>
      <c r="B91" s="3" t="s">
        <v>75</v>
      </c>
      <c r="C91" s="4" t="s">
        <v>108</v>
      </c>
      <c r="D91" s="5">
        <v>1017200</v>
      </c>
      <c r="E91" s="5">
        <v>1017200</v>
      </c>
      <c r="F91" s="5">
        <v>0</v>
      </c>
      <c r="G91" s="5">
        <v>1017200</v>
      </c>
    </row>
    <row r="92" spans="1:7" ht="23.25" x14ac:dyDescent="0.25">
      <c r="A92" s="3">
        <v>32</v>
      </c>
      <c r="B92" s="3" t="s">
        <v>79</v>
      </c>
      <c r="C92" s="4" t="s">
        <v>110</v>
      </c>
      <c r="D92" s="5">
        <v>18357640</v>
      </c>
      <c r="E92" s="5">
        <v>18357640</v>
      </c>
      <c r="F92" s="5">
        <v>0</v>
      </c>
      <c r="G92" s="5">
        <v>18357640</v>
      </c>
    </row>
    <row r="93" spans="1:7" x14ac:dyDescent="0.25">
      <c r="A93" s="3">
        <v>33</v>
      </c>
      <c r="B93" s="3" t="s">
        <v>81</v>
      </c>
      <c r="C93" s="4" t="s">
        <v>111</v>
      </c>
      <c r="D93" s="5">
        <v>4178160</v>
      </c>
      <c r="E93" s="5">
        <v>2612160</v>
      </c>
      <c r="F93" s="5">
        <v>0</v>
      </c>
      <c r="G93" s="5">
        <v>2612160</v>
      </c>
    </row>
    <row r="94" spans="1:7" x14ac:dyDescent="0.25">
      <c r="A94" s="3">
        <v>34</v>
      </c>
      <c r="B94" s="3" t="s">
        <v>83</v>
      </c>
      <c r="C94" s="4" t="s">
        <v>112</v>
      </c>
      <c r="D94" s="5">
        <v>4178160</v>
      </c>
      <c r="E94" s="5">
        <v>2612160</v>
      </c>
      <c r="F94" s="5">
        <v>0</v>
      </c>
      <c r="G94" s="5">
        <v>2612160</v>
      </c>
    </row>
    <row r="95" spans="1:7" x14ac:dyDescent="0.25">
      <c r="A95" s="3">
        <v>35</v>
      </c>
      <c r="B95" s="3" t="s">
        <v>115</v>
      </c>
      <c r="C95" s="4" t="s">
        <v>116</v>
      </c>
      <c r="D95" s="5">
        <f>D96</f>
        <v>23553000</v>
      </c>
      <c r="E95" s="5">
        <f t="shared" ref="E95:G95" si="23">E96</f>
        <v>21987000</v>
      </c>
      <c r="F95" s="5">
        <f t="shared" si="23"/>
        <v>0</v>
      </c>
      <c r="G95" s="5">
        <f t="shared" si="23"/>
        <v>21987000</v>
      </c>
    </row>
    <row r="96" spans="1:7" ht="23.25" x14ac:dyDescent="0.25">
      <c r="A96" s="3">
        <v>36</v>
      </c>
      <c r="B96" s="3" t="s">
        <v>117</v>
      </c>
      <c r="C96" s="4" t="s">
        <v>118</v>
      </c>
      <c r="D96" s="5">
        <f>D97+D98+D99</f>
        <v>23553000</v>
      </c>
      <c r="E96" s="5">
        <f t="shared" ref="E96:G96" si="24">E97+E98+E99</f>
        <v>21987000</v>
      </c>
      <c r="F96" s="5">
        <f t="shared" si="24"/>
        <v>0</v>
      </c>
      <c r="G96" s="5">
        <f t="shared" si="24"/>
        <v>21987000</v>
      </c>
    </row>
    <row r="97" spans="1:7" ht="23.25" x14ac:dyDescent="0.25">
      <c r="A97" s="3">
        <v>37</v>
      </c>
      <c r="B97" s="3" t="s">
        <v>75</v>
      </c>
      <c r="C97" s="4" t="s">
        <v>127</v>
      </c>
      <c r="D97" s="5">
        <v>1017200</v>
      </c>
      <c r="E97" s="5">
        <v>1017200</v>
      </c>
      <c r="F97" s="5">
        <v>0</v>
      </c>
      <c r="G97" s="5">
        <v>1017200</v>
      </c>
    </row>
    <row r="98" spans="1:7" ht="23.25" x14ac:dyDescent="0.25">
      <c r="A98" s="3">
        <v>38</v>
      </c>
      <c r="B98" s="3" t="s">
        <v>79</v>
      </c>
      <c r="C98" s="4" t="s">
        <v>120</v>
      </c>
      <c r="D98" s="5">
        <v>18357640</v>
      </c>
      <c r="E98" s="5">
        <v>18357640</v>
      </c>
      <c r="F98" s="5">
        <v>0</v>
      </c>
      <c r="G98" s="5">
        <v>18357640</v>
      </c>
    </row>
    <row r="99" spans="1:7" ht="23.25" x14ac:dyDescent="0.25">
      <c r="A99" s="3">
        <v>39</v>
      </c>
      <c r="B99" s="3" t="s">
        <v>81</v>
      </c>
      <c r="C99" s="4" t="s">
        <v>121</v>
      </c>
      <c r="D99" s="5">
        <v>4178160</v>
      </c>
      <c r="E99" s="5">
        <v>2612160</v>
      </c>
      <c r="F99" s="5">
        <v>0</v>
      </c>
      <c r="G99" s="5">
        <v>2612160</v>
      </c>
    </row>
    <row r="100" spans="1:7" ht="23.25" x14ac:dyDescent="0.25">
      <c r="A100" s="3">
        <v>40</v>
      </c>
      <c r="B100" s="3" t="s">
        <v>83</v>
      </c>
      <c r="C100" s="4" t="s">
        <v>122</v>
      </c>
      <c r="D100" s="5">
        <v>4178160</v>
      </c>
      <c r="E100" s="5">
        <v>2612160</v>
      </c>
      <c r="F100" s="5">
        <v>0</v>
      </c>
      <c r="G100" s="5">
        <v>2612160</v>
      </c>
    </row>
    <row r="101" spans="1:7" x14ac:dyDescent="0.25">
      <c r="A101" s="3">
        <v>41</v>
      </c>
      <c r="B101" s="3" t="s">
        <v>138</v>
      </c>
      <c r="C101" s="4" t="s">
        <v>139</v>
      </c>
      <c r="D101" s="5">
        <f>D61-D84</f>
        <v>-2438160</v>
      </c>
      <c r="E101" s="5">
        <f>E61-E84</f>
        <v>-2438160</v>
      </c>
      <c r="F101" s="5"/>
      <c r="G101" s="5"/>
    </row>
  </sheetData>
  <mergeCells count="2">
    <mergeCell ref="A3:G3"/>
    <mergeCell ref="A59:G59"/>
  </mergeCells>
  <pageMargins left="0" right="0" top="0.15748031496062992" bottom="0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2025-10-23T09:39:22Z</cp:lastPrinted>
  <dcterms:created xsi:type="dcterms:W3CDTF">2025-10-22T18:33:54Z</dcterms:created>
  <dcterms:modified xsi:type="dcterms:W3CDTF">2025-10-23T09:40:52Z</dcterms:modified>
</cp:coreProperties>
</file>