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ctivitati zilnice\SEDINTE CL\2025\SEDINTA ORDINARA OCTOMBRIE\"/>
    </mc:Choice>
  </mc:AlternateContent>
  <xr:revisionPtr revIDLastSave="0" documentId="13_ncr:1_{BFE30D98-485A-4536-87BA-8E99739E99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E71" i="1"/>
  <c r="F71" i="1"/>
  <c r="G71" i="1"/>
  <c r="D71" i="1"/>
  <c r="D236" i="1" s="1"/>
  <c r="E83" i="1"/>
  <c r="F83" i="1"/>
  <c r="G83" i="1"/>
  <c r="D83" i="1"/>
  <c r="D82" i="1" s="1"/>
  <c r="E91" i="1"/>
  <c r="F91" i="1"/>
  <c r="G91" i="1"/>
  <c r="D92" i="1"/>
  <c r="D91" i="1" s="1"/>
  <c r="E104" i="1"/>
  <c r="F104" i="1"/>
  <c r="G104" i="1"/>
  <c r="D104" i="1"/>
  <c r="D179" i="1"/>
  <c r="E179" i="1"/>
  <c r="F179" i="1"/>
  <c r="G179" i="1"/>
  <c r="E180" i="1"/>
  <c r="F180" i="1"/>
  <c r="G180" i="1"/>
  <c r="D180" i="1"/>
  <c r="E186" i="1"/>
  <c r="F186" i="1"/>
  <c r="G186" i="1"/>
  <c r="D186" i="1"/>
  <c r="E118" i="1"/>
  <c r="F118" i="1"/>
  <c r="G118" i="1"/>
  <c r="D118" i="1"/>
  <c r="E128" i="1"/>
  <c r="E127" i="1" s="1"/>
  <c r="F128" i="1"/>
  <c r="F127" i="1" s="1"/>
  <c r="G128" i="1"/>
  <c r="G127" i="1" s="1"/>
  <c r="D128" i="1"/>
  <c r="D127" i="1" s="1"/>
  <c r="E140" i="1"/>
  <c r="F140" i="1"/>
  <c r="G140" i="1"/>
  <c r="D140" i="1"/>
  <c r="E146" i="1"/>
  <c r="F146" i="1"/>
  <c r="G146" i="1"/>
  <c r="D146" i="1"/>
  <c r="E150" i="1"/>
  <c r="F150" i="1"/>
  <c r="G150" i="1"/>
  <c r="D150" i="1"/>
  <c r="E158" i="1"/>
  <c r="E155" i="1" s="1"/>
  <c r="F158" i="1"/>
  <c r="F155" i="1" s="1"/>
  <c r="G158" i="1"/>
  <c r="G155" i="1" s="1"/>
  <c r="D158" i="1"/>
  <c r="D155" i="1" s="1"/>
  <c r="E165" i="1"/>
  <c r="F165" i="1"/>
  <c r="G165" i="1"/>
  <c r="D165" i="1"/>
  <c r="E170" i="1"/>
  <c r="F170" i="1"/>
  <c r="G170" i="1"/>
  <c r="D170" i="1"/>
  <c r="E191" i="1"/>
  <c r="F191" i="1"/>
  <c r="G191" i="1"/>
  <c r="D191" i="1"/>
  <c r="E201" i="1"/>
  <c r="F201" i="1"/>
  <c r="G201" i="1"/>
  <c r="D201" i="1"/>
  <c r="E206" i="1"/>
  <c r="F206" i="1"/>
  <c r="G206" i="1"/>
  <c r="D206" i="1"/>
  <c r="E215" i="1"/>
  <c r="F215" i="1"/>
  <c r="G215" i="1"/>
  <c r="D215" i="1"/>
  <c r="E219" i="1"/>
  <c r="F219" i="1"/>
  <c r="G219" i="1"/>
  <c r="D219" i="1"/>
  <c r="E228" i="1"/>
  <c r="F228" i="1"/>
  <c r="G228" i="1"/>
  <c r="D228" i="1"/>
  <c r="E230" i="1"/>
  <c r="F230" i="1"/>
  <c r="G230" i="1"/>
  <c r="D230" i="1"/>
  <c r="E279" i="1"/>
  <c r="E371" i="1" s="1"/>
  <c r="F279" i="1"/>
  <c r="G279" i="1"/>
  <c r="D279" i="1"/>
  <c r="D371" i="1" s="1"/>
  <c r="E290" i="1"/>
  <c r="E289" i="1" s="1"/>
  <c r="F290" i="1"/>
  <c r="F289" i="1" s="1"/>
  <c r="G290" i="1"/>
  <c r="G289" i="1" s="1"/>
  <c r="D290" i="1"/>
  <c r="D289" i="1" s="1"/>
  <c r="E294" i="1"/>
  <c r="E293" i="1" s="1"/>
  <c r="F294" i="1"/>
  <c r="F293" i="1" s="1"/>
  <c r="G294" i="1"/>
  <c r="G293" i="1" s="1"/>
  <c r="D294" i="1"/>
  <c r="D293" i="1" s="1"/>
  <c r="E298" i="1"/>
  <c r="F298" i="1"/>
  <c r="G298" i="1"/>
  <c r="D298" i="1"/>
  <c r="E303" i="1"/>
  <c r="E302" i="1" s="1"/>
  <c r="F303" i="1"/>
  <c r="F302" i="1" s="1"/>
  <c r="G303" i="1"/>
  <c r="G302" i="1" s="1"/>
  <c r="D303" i="1"/>
  <c r="D302" i="1" s="1"/>
  <c r="E307" i="1"/>
  <c r="F307" i="1"/>
  <c r="G307" i="1"/>
  <c r="D307" i="1"/>
  <c r="E313" i="1"/>
  <c r="F313" i="1"/>
  <c r="G313" i="1"/>
  <c r="D313" i="1"/>
  <c r="E315" i="1"/>
  <c r="F315" i="1"/>
  <c r="G315" i="1"/>
  <c r="D315" i="1"/>
  <c r="E318" i="1"/>
  <c r="F318" i="1"/>
  <c r="G318" i="1"/>
  <c r="D318" i="1"/>
  <c r="E324" i="1"/>
  <c r="E323" i="1" s="1"/>
  <c r="F324" i="1"/>
  <c r="F323" i="1" s="1"/>
  <c r="G324" i="1"/>
  <c r="G323" i="1" s="1"/>
  <c r="D324" i="1"/>
  <c r="D323" i="1" s="1"/>
  <c r="E327" i="1"/>
  <c r="F327" i="1"/>
  <c r="G327" i="1"/>
  <c r="D327" i="1"/>
  <c r="E332" i="1"/>
  <c r="F332" i="1"/>
  <c r="G332" i="1"/>
  <c r="D332" i="1"/>
  <c r="E337" i="1"/>
  <c r="F337" i="1"/>
  <c r="G337" i="1"/>
  <c r="D337" i="1"/>
  <c r="E342" i="1"/>
  <c r="F342" i="1"/>
  <c r="G342" i="1"/>
  <c r="D342" i="1"/>
  <c r="E346" i="1"/>
  <c r="F346" i="1"/>
  <c r="G346" i="1"/>
  <c r="D346" i="1"/>
  <c r="E349" i="1"/>
  <c r="F349" i="1"/>
  <c r="G349" i="1"/>
  <c r="D349" i="1"/>
  <c r="E353" i="1"/>
  <c r="F353" i="1"/>
  <c r="G353" i="1"/>
  <c r="D353" i="1"/>
  <c r="E360" i="1"/>
  <c r="E359" i="1" s="1"/>
  <c r="F360" i="1"/>
  <c r="F359" i="1" s="1"/>
  <c r="G360" i="1"/>
  <c r="G359" i="1" s="1"/>
  <c r="D360" i="1"/>
  <c r="D359" i="1" s="1"/>
  <c r="E364" i="1"/>
  <c r="F364" i="1"/>
  <c r="G364" i="1"/>
  <c r="D364" i="1"/>
  <c r="E368" i="1"/>
  <c r="F368" i="1"/>
  <c r="G368" i="1"/>
  <c r="D368" i="1"/>
  <c r="G178" i="1" l="1"/>
  <c r="G117" i="1" s="1"/>
  <c r="F178" i="1"/>
  <c r="F117" i="1" s="1"/>
  <c r="E178" i="1"/>
  <c r="D178" i="1"/>
  <c r="D117" i="1"/>
  <c r="G205" i="1"/>
  <c r="D205" i="1"/>
  <c r="F205" i="1"/>
  <c r="E117" i="1"/>
  <c r="E205" i="1"/>
  <c r="D164" i="1"/>
  <c r="F164" i="1"/>
  <c r="G164" i="1"/>
  <c r="E164" i="1"/>
  <c r="D326" i="1"/>
  <c r="G227" i="1"/>
  <c r="G225" i="1" s="1"/>
  <c r="G224" i="1" s="1"/>
  <c r="D227" i="1"/>
  <c r="D225" i="1" s="1"/>
  <c r="D224" i="1" s="1"/>
  <c r="F227" i="1"/>
  <c r="F225" i="1" s="1"/>
  <c r="F224" i="1" s="1"/>
  <c r="G326" i="1"/>
  <c r="E326" i="1"/>
  <c r="E227" i="1"/>
  <c r="E225" i="1" s="1"/>
  <c r="E224" i="1" s="1"/>
  <c r="F341" i="1"/>
  <c r="F326" i="1"/>
  <c r="E341" i="1"/>
  <c r="G297" i="1"/>
  <c r="E297" i="1"/>
  <c r="D297" i="1"/>
  <c r="F297" i="1"/>
  <c r="D341" i="1"/>
  <c r="G341" i="1"/>
</calcChain>
</file>

<file path=xl/sharedStrings.xml><?xml version="1.0" encoding="utf-8"?>
<sst xmlns="http://schemas.openxmlformats.org/spreadsheetml/2006/main" count="745" uniqueCount="514">
  <si>
    <t>Nr. Crt.</t>
  </si>
  <si>
    <t>Denumire indicator</t>
  </si>
  <si>
    <t>Indicator</t>
  </si>
  <si>
    <t>Prevederi anuale</t>
  </si>
  <si>
    <t>Prevederi cumulate</t>
  </si>
  <si>
    <t>Diferenta</t>
  </si>
  <si>
    <t>TOTAL VENITURI  (cod 00.02+00.15+00.16+00.17+45.02+46.02+48.02)</t>
  </si>
  <si>
    <t>00.01</t>
  </si>
  <si>
    <t>I.  VENITURI CURENTE (cod 00.03+00.12)</t>
  </si>
  <si>
    <t>00.02</t>
  </si>
  <si>
    <t>A. VENITURI FISCALE (cod 00.04+00.09+00.10+00.11)</t>
  </si>
  <si>
    <t>00.03</t>
  </si>
  <si>
    <t>A1.  IMPOZIT  PE VENIT, PROFIT SI CASTIGURI DIN CAPITAL (cod 00.05+00.06+00.07)</t>
  </si>
  <si>
    <t>00.04</t>
  </si>
  <si>
    <t>A1.2.  IMPOZIT PE VENIT, PROFIT,  SI CASTIGURI DIN CAPITAL DE LA PERSOANE FIZICE (cod 03.02+04.02)</t>
  </si>
  <si>
    <t>00.06</t>
  </si>
  <si>
    <t>Impozit pe venit (cod 03.02.17+03.02.18)</t>
  </si>
  <si>
    <t>03.02</t>
  </si>
  <si>
    <t>Impozitul pe veniturile din transferul proprietatilor imobiliare din patrimoniul personal</t>
  </si>
  <si>
    <t>03.02.18</t>
  </si>
  <si>
    <t>Cote si sume defalcate din impozitul pe venit (cod 04.02.01+04.02.04+04.02.05+04.02.06)</t>
  </si>
  <si>
    <t>04.02</t>
  </si>
  <si>
    <t>Cote defalcate din impozitul pe venit</t>
  </si>
  <si>
    <t>04.02.01</t>
  </si>
  <si>
    <t>Sume repartizate din Fondul la dispozitia Consiliului Judetean</t>
  </si>
  <si>
    <t>04.02.05</t>
  </si>
  <si>
    <t>A3.  IMPOZITE SI TAXE PE PROPRIETATE (cod 07.02)</t>
  </si>
  <si>
    <t>00.09</t>
  </si>
  <si>
    <t>Impozite si  taxe pe proprietate (cod 07.02.01+07.02.02+07.02.03+07.02.50)</t>
  </si>
  <si>
    <t>07.02</t>
  </si>
  <si>
    <t>Impozit si taxa pe cladiri  (cod 07.02.01.01+07.02.01.02)</t>
  </si>
  <si>
    <t>07.02.01</t>
  </si>
  <si>
    <t>Impozit si taxa pe cladiri de la persoane fizice *)</t>
  </si>
  <si>
    <t>07.02.01.01</t>
  </si>
  <si>
    <t>Impozit si taxa pe cladiri de la persoane juridice</t>
  </si>
  <si>
    <t>07.02.01.02</t>
  </si>
  <si>
    <t>Impozit si taxa pe teren (cod 07.02.02.01+07.02.02.02+07.02.02.03)</t>
  </si>
  <si>
    <t>07.02.02</t>
  </si>
  <si>
    <t>Impozitul si taxa pe teren de la persoane fizice *)</t>
  </si>
  <si>
    <t>07.02.02.01</t>
  </si>
  <si>
    <t>Impozitul si taxa pe teren de la persoane juridice *)</t>
  </si>
  <si>
    <t>07.02.02.02</t>
  </si>
  <si>
    <t xml:space="preserve">Impozitul pe terenul din extravilan   *) </t>
  </si>
  <si>
    <t>07.02.02.03</t>
  </si>
  <si>
    <t xml:space="preserve">Taxe judiciare de timbru si alte taxe de timbru </t>
  </si>
  <si>
    <t>07.02.03</t>
  </si>
  <si>
    <t>A4.  IMPOZITE SI TAXE PE BUNURI SI SERVICII   (cod 11.02+12.02+15.02+16.02)</t>
  </si>
  <si>
    <t>00.10</t>
  </si>
  <si>
    <t>Sume defalcate din TVA (cod 11.02.01+11.02.02+11.02.05+11.02.06)</t>
  </si>
  <si>
    <t>11.02</t>
  </si>
  <si>
    <t>Sume defalcate din taxa pe valoarea adaugata pentru finantarea cheltuielilor descentralizate la nivelul comunelor, oraselor, municipiilor, sectoarelor si Municipiului Bucuresti</t>
  </si>
  <si>
    <t>11.02.02</t>
  </si>
  <si>
    <t xml:space="preserve">Sume defalcate din taxa pe valoarea adaugata pentru drumuri </t>
  </si>
  <si>
    <t>11.02.05</t>
  </si>
  <si>
    <t>Sume defalcate din taxa pe valoarea adaugata pentru echilibrarea bugetelor locale</t>
  </si>
  <si>
    <t>11.02.06</t>
  </si>
  <si>
    <t>Taxe pe servicii specifice (cod 15.02.01+15.02.50)</t>
  </si>
  <si>
    <t>15.02</t>
  </si>
  <si>
    <t>Alte taxe pe servicii specifice</t>
  </si>
  <si>
    <t>15.02.50</t>
  </si>
  <si>
    <t>Taxe pe utilizarea bunurilor, autorizarea utilizarii bunurilor sau pe desfasurarea de activitati (cod 16.02.02+16.02.03+16.02.50)</t>
  </si>
  <si>
    <t>16.02</t>
  </si>
  <si>
    <t>Impozit pe mijloacele de transport  (cod 16.02.02.01+16.02.02.02)</t>
  </si>
  <si>
    <t>16.02.02</t>
  </si>
  <si>
    <t>Taxa asupra mijloacelor de transport detinute de persoane fizice *)</t>
  </si>
  <si>
    <t>16.02.02.01</t>
  </si>
  <si>
    <t>Taxa asupra mijloacelor de transport detinute de persoane juridice *)</t>
  </si>
  <si>
    <t>16.02.02.02</t>
  </si>
  <si>
    <t>Taxe si tarife pentru eliberarea de licente si autorizatii de functionare</t>
  </si>
  <si>
    <t>16.02.03</t>
  </si>
  <si>
    <t>Alte taxe pe utilizarea bunurilor, autorizarea utilizarii bunurilor sau pe desfasurare de activitati</t>
  </si>
  <si>
    <t>16.02.50</t>
  </si>
  <si>
    <t>A6.  ALTE IMPOZITE SI  TAXE  FISCALE (cod 18.02)</t>
  </si>
  <si>
    <t>00.11</t>
  </si>
  <si>
    <t>Alte impozite si taxe fiscale (cod 18.02.50)</t>
  </si>
  <si>
    <t>18.02</t>
  </si>
  <si>
    <t>Alte impozite si taxe</t>
  </si>
  <si>
    <t>18.02.50</t>
  </si>
  <si>
    <t>C.   VENITURI NEFISCALE (cod 00.13+00.14)</t>
  </si>
  <si>
    <t>00.12</t>
  </si>
  <si>
    <t>C1.  VENITURI DIN PROPRIETATE  (cod 30.02+31.02)</t>
  </si>
  <si>
    <t>00.13</t>
  </si>
  <si>
    <t>Venituri din proprietate (cod 30.02.01+30.02.05+30.02.08+30.02.50)</t>
  </si>
  <si>
    <t>30.02</t>
  </si>
  <si>
    <t>Venituri din concesiuni si inchirieri</t>
  </si>
  <si>
    <t>30.02.05</t>
  </si>
  <si>
    <t>Redevente miniere</t>
  </si>
  <si>
    <t>30.02.05.01</t>
  </si>
  <si>
    <t>Alte venituri din concesiuni si inchirieri de catre institutiile publice</t>
  </si>
  <si>
    <t>30.02.05.30</t>
  </si>
  <si>
    <t>C2.  VANZARI DE BUNURI SI SERVICII (cod 33.02+34.02+35.02+36.02+37.02)</t>
  </si>
  <si>
    <t>00.14</t>
  </si>
  <si>
    <t>Venituri din prestari de servicii si alte activitati (cod 33.02.08+33.02.10+33.02.12+33.02.24+33.02.27+33.02.28+33.02.50)</t>
  </si>
  <si>
    <t>33.02</t>
  </si>
  <si>
    <t>Venituri din prestari de servicii</t>
  </si>
  <si>
    <t>33.02.08</t>
  </si>
  <si>
    <t>Taxe din activitati cadastrale si Agricultura</t>
  </si>
  <si>
    <t>33.02.24</t>
  </si>
  <si>
    <t>Alte venituri din prestari de servicii si alte activitati</t>
  </si>
  <si>
    <t>33.02.50</t>
  </si>
  <si>
    <t>Venituri din taxe administrative, eliberari permise (cod 34.02.02+34.02.50)</t>
  </si>
  <si>
    <t>34.02</t>
  </si>
  <si>
    <t>Taxe extrajudiciare de timbru</t>
  </si>
  <si>
    <t>34.02.02</t>
  </si>
  <si>
    <t>Alte venituri din taxe administrative, eliberari permise</t>
  </si>
  <si>
    <t>34.02.50</t>
  </si>
  <si>
    <t>Amenzi, penalitati si confiscari (cod 35.02.01 la 35.02.03+35.02.50)</t>
  </si>
  <si>
    <t>35.02</t>
  </si>
  <si>
    <t>Venituri din amenzi si alte sanctiuni aplicate potrivit dispozitiilor legale</t>
  </si>
  <si>
    <t>35.02.01</t>
  </si>
  <si>
    <t>Venituri din amenzi şi alte sancţiuni aplicate de către alte instituţii de specialitate</t>
  </si>
  <si>
    <t>35.02.01.02</t>
  </si>
  <si>
    <t>Diverse venituri (cod 36.02.01+36.02.05+36.02.06+36.02.07+36.02.11+36.02.50)</t>
  </si>
  <si>
    <t>36.02</t>
  </si>
  <si>
    <t>Taxe speciale</t>
  </si>
  <si>
    <t>36.02.06</t>
  </si>
  <si>
    <t>Alte venituri</t>
  </si>
  <si>
    <t>36.02.50</t>
  </si>
  <si>
    <t>Transferuri voluntare,  altele decat subventiile (cod 37.02.01+37.02.50)</t>
  </si>
  <si>
    <t>37.02</t>
  </si>
  <si>
    <t>Donatii si sponsorizari</t>
  </si>
  <si>
    <t>37.02.01</t>
  </si>
  <si>
    <t>Vărsăminte din secţiunea de funcţionare pentru finanţarea secţiunii de dezvoltare a bugetului local (cu semnul minus)</t>
  </si>
  <si>
    <t>37.02.03</t>
  </si>
  <si>
    <t>Vărsăminte din secţiunea de funcţionare</t>
  </si>
  <si>
    <t>37.02.04</t>
  </si>
  <si>
    <t>II. VENITURI DIN CAPITAL (cod 39.02)</t>
  </si>
  <si>
    <t>00.15</t>
  </si>
  <si>
    <t>Venituri din valorificarea unor bunuri  (cod 39.02.01+39.02.03+39.02.04+39.02.07+39.02.10)</t>
  </si>
  <si>
    <t>39.02</t>
  </si>
  <si>
    <t>Venituri din vanzarea locuintelor construite din fondurile statului</t>
  </si>
  <si>
    <t>39.02.03</t>
  </si>
  <si>
    <t>Venituri din vanzarea unor bunuri apartinand domeniului privat</t>
  </si>
  <si>
    <t>39.02.07</t>
  </si>
  <si>
    <t>IV.  SUBVENTII (cod 00.18)</t>
  </si>
  <si>
    <t>00.17</t>
  </si>
  <si>
    <t>SUBVENTII DE LA ALTE NIVELE ALE ADMINISTRATIEI PUBLICE (cod 42.02+43.02)</t>
  </si>
  <si>
    <t>00.18</t>
  </si>
  <si>
    <t xml:space="preserve">Subvenţii de la bugetul de stat (cod 42.02.01+42.02.05+ 42.02.10+42.02.12 la 42.02.21+42.02.28+ 42.02.29+42.02.32 la 42.02.36+42.02.40 la 42.02.42+ 42.02.44 la 42.02.46+42.02.51+42.02.52+ 42.02.54+42.02.55+ 42.02.62+42.02.63+42.02.64+42.02.65+42.02.66+42.02.67+42.02.69+42.02.73+42.02.79+42.02.80+42.02.81+42.02.82+42.02.84) </t>
  </si>
  <si>
    <t>42.02</t>
  </si>
  <si>
    <t>Finantarea actiunilor privind reducerea riscului seismic al constructiilor existente cu destinatie de locuinta</t>
  </si>
  <si>
    <t>42.02.10</t>
  </si>
  <si>
    <t>Subvenţii din veniturile proprii ale Ministerului Sănătăţii către bugetele locale pentru finanţarea investiţiilor în sănătate (cod 42.02.18.01+42.02.18.02+48.02.18.03)</t>
  </si>
  <si>
    <t>42.02.18</t>
  </si>
  <si>
    <t>Subvenţii din veniturile proprii ale Ministerului Sănătăţii către bugetele locale pentru finanţarea altor investiţii în sănătate</t>
  </si>
  <si>
    <t>42.02.18.03</t>
  </si>
  <si>
    <t>Subventii pentru acordarea ajutorului pentru incalzirea locuintei si a suplimentului de energie alocate pentru consumul de combustibili solizi si/sau petrolieri</t>
  </si>
  <si>
    <t>42.02.34</t>
  </si>
  <si>
    <t>Subvenţii din bugetul de stat  alocate conform contractelor încheiate cu direcţiile de sănătate publică</t>
  </si>
  <si>
    <t>42.02.66</t>
  </si>
  <si>
    <t>Subventii de la bugetul de stat catre bugetele locale pentru Programul national de investitii  Anghel Saligny</t>
  </si>
  <si>
    <t>42.02.87</t>
  </si>
  <si>
    <t>Alocări de sume din PNRR aferente asistenţei financiare nerambursabile ( cod 42.02.88 01 la 42.02.88.03)</t>
  </si>
  <si>
    <t>42.02.88</t>
  </si>
  <si>
    <t>Fonduri europene nerambursabile</t>
  </si>
  <si>
    <t>42.02.88.01</t>
  </si>
  <si>
    <t>Sume aferente TVA</t>
  </si>
  <si>
    <t>42.02.88.03</t>
  </si>
  <si>
    <t>Alocări de sume din PNRR aferente componentei împrumuturi ( cod 42.02.89.01 la 42.02.89.03)</t>
  </si>
  <si>
    <t>42.02.89</t>
  </si>
  <si>
    <t>Fonduri din împrumut rambursabil</t>
  </si>
  <si>
    <t>42.02.89.01</t>
  </si>
  <si>
    <t>42.02.89.03</t>
  </si>
  <si>
    <t>Subvenţii de la bugetul de stat necesare susţinerii derulării proiectelor finanţate din fonduri externe nerambursabile (FEN) postaderare, aferete perioadei de programare 2021-2027</t>
  </si>
  <si>
    <t>42.02.93</t>
  </si>
  <si>
    <t>Subvenţii de la bugetul de stat către bugetele locale necesare susţinerii derulării proiectelor finanţate din FEN postaderare, aferente perioadei de programare 2021-2027</t>
  </si>
  <si>
    <t>42.02.93.03</t>
  </si>
  <si>
    <t>Subventii de la alte administratii (cod. 43.02.01+43.02.04+43.02.07+43.02.08+43.02.20+43.02.21)</t>
  </si>
  <si>
    <t>43.02</t>
  </si>
  <si>
    <t>Sume alocate din bugetul AFIR, pentru sustinerea proiectelor din PNDR 2014-2020</t>
  </si>
  <si>
    <t>43.02.31</t>
  </si>
  <si>
    <t>Sume alocate din bugetul ANCPI pentru finanţarea lucrărilor de înregistrare sistematică din cadrul Programului naţional de cadastru şi carte funciară</t>
  </si>
  <si>
    <t>43.02.34</t>
  </si>
  <si>
    <t>Sume aferente investitiilor din Fondul pentru modernizare</t>
  </si>
  <si>
    <t>43.02.47</t>
  </si>
  <si>
    <t>Sume FEN postaderare in contul platilor efectuate si prefinantari (cod 45.02.01 la 45.02.05 +45.02.07+45.02.08+45.02.15+45.02.16)</t>
  </si>
  <si>
    <t>45.02</t>
  </si>
  <si>
    <t>Instrumentul European de Vecinatate si Parteneriat (cod 45.02.08.01+45.02.08.02+45.02.08.03+45.02.08.04)</t>
  </si>
  <si>
    <t>45.02.08</t>
  </si>
  <si>
    <t>Sume primite în contul plăţilor efectuate în anii anteriori</t>
  </si>
  <si>
    <t>45.02.08.02</t>
  </si>
  <si>
    <t>Instrumentul de asistenţă pentru preaderare (IPA III)</t>
  </si>
  <si>
    <t>45.02.65</t>
  </si>
  <si>
    <t>Sume primite în contul plăţilor efectuate în anul curent</t>
  </si>
  <si>
    <t>45.02.65.01</t>
  </si>
  <si>
    <t>Sume primite de la UE/alti donatori in contul platilor efectuate si prefinantari aferente cadrului financiar 2014-2020</t>
  </si>
  <si>
    <t>48.02</t>
  </si>
  <si>
    <t>Fondul European de Dezvoltare Regionala (FEDR)</t>
  </si>
  <si>
    <t>48.02.01</t>
  </si>
  <si>
    <t xml:space="preserve">  Sume primite in contul platilor efectuate in anul curent</t>
  </si>
  <si>
    <t>48.02.01.01</t>
  </si>
  <si>
    <t xml:space="preserve">Fondul European Agricol de Dezvoltare Rurala  (FEADR)  (cod 48.02.04.01+48.02.04.02+48.02.04.03) </t>
  </si>
  <si>
    <t>48.02.04</t>
  </si>
  <si>
    <t xml:space="preserve">  Sume primite în contul plăţilor efectuate în anul curent</t>
  </si>
  <si>
    <t>48.02.04.01</t>
  </si>
  <si>
    <t xml:space="preserve">  Sume primite in contul platilor efectuate in anii anteriori</t>
  </si>
  <si>
    <t>48.02.04.02</t>
  </si>
  <si>
    <t>TOTAL CHELTUIELI   (cod 50.02+59.02+64.02+69.02+79.02)</t>
  </si>
  <si>
    <t>49.02</t>
  </si>
  <si>
    <t>TITLUL I  CHELTUIELI DE PERSONAL   (cod 10.01 la 10.03)</t>
  </si>
  <si>
    <t>4902.10</t>
  </si>
  <si>
    <t>TITLUL II  BUNURI SI SERVICII  (cod 20.01 la 20.06+20.09 la 20.16+20.18 la 20.27+20.30)</t>
  </si>
  <si>
    <t>4902.20</t>
  </si>
  <si>
    <t>TITLUL III DOBANZI   (cod 30.01 la 30.03)</t>
  </si>
  <si>
    <t>4902.30</t>
  </si>
  <si>
    <t xml:space="preserve">TITLUL VI TRANSFERURI INTRE UNITATI ALE ADMINISTRATIEI PUBLICE  (cod 51.01+51.02) </t>
  </si>
  <si>
    <t>4902.51</t>
  </si>
  <si>
    <t>TITLUL VII ALTE TRANSFERURI (cod  55.01+55.02)</t>
  </si>
  <si>
    <t>4902.55</t>
  </si>
  <si>
    <t>Titlul VIII Proiecte cu finantare din  Fonduri externe nerambursabile (FEN) postaderare (cod 56.01 la 56.31+ 56.35 la 56.40)</t>
  </si>
  <si>
    <t>4902.56</t>
  </si>
  <si>
    <t>TITLUL IX  ASISTENTA SOCIALA  (cod 57.01+57.02+57.04)</t>
  </si>
  <si>
    <t>4902.57</t>
  </si>
  <si>
    <t>TITLUL X PROIECTE CU FINANŢARE DIN FONDURI EXTERNE NERAMBURSABILE AFERENTE CADRULUI FINANCIAR 2014-2020 ŞI DIN FONDUL DE MODERNIZARE</t>
  </si>
  <si>
    <t>4902.58</t>
  </si>
  <si>
    <t>TITLUL XI ALTE CHELTUIELI   (cod 59.01+59.02+59.11+59.12+59.15+59.17+59.22+59.25+59.30+59.35+59.38+59.40+59.41+59.42)</t>
  </si>
  <si>
    <t>4902.59</t>
  </si>
  <si>
    <t>Titlul XIII  Proiecte cu finanţare din sumele aferente componentei de împrumuturi a PNRR (cod 61.01 la 61.10)</t>
  </si>
  <si>
    <t>4902.61</t>
  </si>
  <si>
    <t>CHELTUIELI DE CAPITAL  (cod 71+72)</t>
  </si>
  <si>
    <t>4902.70</t>
  </si>
  <si>
    <t>TITLUL XV  ACTIVE NEFINANCIARE  (cod 71.01 la 71.03)</t>
  </si>
  <si>
    <t>4902.71</t>
  </si>
  <si>
    <t>OPERATIUNI FINANCIARE  (cod 80+81)</t>
  </si>
  <si>
    <t>4902.79</t>
  </si>
  <si>
    <t>TITLUL XIX RAMBURSARI DE CREDITE   (cod 81.01+81.02)</t>
  </si>
  <si>
    <t>4902.81</t>
  </si>
  <si>
    <t>PLATI EFECTUATE IN ANII PRECEDENTI SI RECUPERATE IN ANUL CURENT (cod 85)</t>
  </si>
  <si>
    <t>4902.84</t>
  </si>
  <si>
    <t>TITLUL XXI PLATI EFECTUATE IN ANII PRECEDENTI SI RECUPERATE IN ANUL CURENT</t>
  </si>
  <si>
    <t>4902.85</t>
  </si>
  <si>
    <t>Partea I-a SERVICII PUBLICE GENERALE   (cod 51.02+54.02+55.02+56.02)</t>
  </si>
  <si>
    <t>50.02</t>
  </si>
  <si>
    <t>Autoritati publice si actiuni externe   (cod 51.02.01)</t>
  </si>
  <si>
    <t>51.02</t>
  </si>
  <si>
    <t>5102.20</t>
  </si>
  <si>
    <t>5102.55</t>
  </si>
  <si>
    <t>5102.59</t>
  </si>
  <si>
    <t>5102.61</t>
  </si>
  <si>
    <t>5102.79</t>
  </si>
  <si>
    <t>5102.81</t>
  </si>
  <si>
    <t>5102.84</t>
  </si>
  <si>
    <t>5102.85</t>
  </si>
  <si>
    <t>5102.10</t>
  </si>
  <si>
    <t>Autoritati executive si legislative (cod 51.02.01.03)</t>
  </si>
  <si>
    <t>51.02.01</t>
  </si>
  <si>
    <t>Autoritati executive</t>
  </si>
  <si>
    <t>51.02.01.03</t>
  </si>
  <si>
    <t>51020103.10</t>
  </si>
  <si>
    <t>51020103.20</t>
  </si>
  <si>
    <t>51020103.55</t>
  </si>
  <si>
    <t>51020103.59</t>
  </si>
  <si>
    <t>51020103.61</t>
  </si>
  <si>
    <t>51020103.79</t>
  </si>
  <si>
    <t>51020103.81</t>
  </si>
  <si>
    <t>51020103.84</t>
  </si>
  <si>
    <t>51020103.85</t>
  </si>
  <si>
    <t>Alte servicii publice generale  (cod 54.02.05 la 54.02.07+54.02.10+54.02.50)</t>
  </si>
  <si>
    <t>54.02</t>
  </si>
  <si>
    <t>5402.10</t>
  </si>
  <si>
    <t>5402.20</t>
  </si>
  <si>
    <t>5402.59</t>
  </si>
  <si>
    <t>Servicii publice comunitare de evidenţă a persoanelor</t>
  </si>
  <si>
    <t>54.02.10</t>
  </si>
  <si>
    <t>540210.10</t>
  </si>
  <si>
    <t>540210.20</t>
  </si>
  <si>
    <t>540210.59</t>
  </si>
  <si>
    <t>Tranzacţii privind datoria publică şi împrumuturi (55.02.01)</t>
  </si>
  <si>
    <t>55.02</t>
  </si>
  <si>
    <t>5502.30</t>
  </si>
  <si>
    <t xml:space="preserve">Tranzacţii privind datoria publică şi împrumuturi </t>
  </si>
  <si>
    <t>55.02.01</t>
  </si>
  <si>
    <t>550201.30</t>
  </si>
  <si>
    <t>Partea a II-a APARARE, ORDINE PUBLICA SI SIGURANTA NATIONALA (cod 60.02+61.02)</t>
  </si>
  <si>
    <t>59.02</t>
  </si>
  <si>
    <t>Ordine publica si siguranta nationala (cod 61.02.03+61.02.05+61.02.50)</t>
  </si>
  <si>
    <t>61.02</t>
  </si>
  <si>
    <t>6102.20</t>
  </si>
  <si>
    <t>Protectie civila si protectia contra incendiilor (protectie civila nonmilitara)</t>
  </si>
  <si>
    <t>61.02.05</t>
  </si>
  <si>
    <t>610205.20</t>
  </si>
  <si>
    <t>Partea a III-a CHELTUIELI SOCIAL-CULTURALE (cod 65.02+66.02+67.02+68.02)</t>
  </si>
  <si>
    <t>64.02</t>
  </si>
  <si>
    <t>Invatamant (cod 65.02.03 la 65.02.05+65.02.07+65.02.11+65.02.50)</t>
  </si>
  <si>
    <t>65.02</t>
  </si>
  <si>
    <t>6502.10</t>
  </si>
  <si>
    <t>6502.20</t>
  </si>
  <si>
    <t>6502.57</t>
  </si>
  <si>
    <t>6502.61</t>
  </si>
  <si>
    <t>6502.70</t>
  </si>
  <si>
    <t>6502.71</t>
  </si>
  <si>
    <t>Invatamant prescolar si primar (cod 65.02.03.01+65.02.03.02)</t>
  </si>
  <si>
    <t>65.02.03</t>
  </si>
  <si>
    <t>Invatamant prescolar</t>
  </si>
  <si>
    <t>65.02.03.01</t>
  </si>
  <si>
    <t>65020301.10</t>
  </si>
  <si>
    <t>65020301.20</t>
  </si>
  <si>
    <t>65020301.57</t>
  </si>
  <si>
    <t>Invatamant secundar (cod 65.02.04.01 la  65.02.04.03)</t>
  </si>
  <si>
    <t>65.02.04</t>
  </si>
  <si>
    <t xml:space="preserve">Invatamant secundar superior   </t>
  </si>
  <si>
    <t>65.02.04.02</t>
  </si>
  <si>
    <t>65020402.10</t>
  </si>
  <si>
    <t>65020402.20</t>
  </si>
  <si>
    <t>65020402.57</t>
  </si>
  <si>
    <t>65020402.61</t>
  </si>
  <si>
    <t>65020402.70</t>
  </si>
  <si>
    <t>65020402.71</t>
  </si>
  <si>
    <t>Servicii auxiliare pentru educatie (cod 65.02.11.03+65.02.11.30)</t>
  </si>
  <si>
    <t>65.02.11</t>
  </si>
  <si>
    <t>Alte servicii auxiliare</t>
  </si>
  <si>
    <t>65.02.11.30</t>
  </si>
  <si>
    <t>65021130.57</t>
  </si>
  <si>
    <t>Învăţământ antepreşcolar</t>
  </si>
  <si>
    <t>65.02.13</t>
  </si>
  <si>
    <t>650213.20</t>
  </si>
  <si>
    <t>Alte cheltuieli in domeniul invatamantului</t>
  </si>
  <si>
    <t>65.02.50</t>
  </si>
  <si>
    <t>650250.10</t>
  </si>
  <si>
    <t>650250.20</t>
  </si>
  <si>
    <t>Sanatate (cod 66.02.06+66.02.08+66.02.50)</t>
  </si>
  <si>
    <t>66.02</t>
  </si>
  <si>
    <t>6602.10</t>
  </si>
  <si>
    <t>6602.20</t>
  </si>
  <si>
    <t>6602.51</t>
  </si>
  <si>
    <t>6602.56</t>
  </si>
  <si>
    <t>6602.59</t>
  </si>
  <si>
    <t>Servicii  medicale in unitati sanitare cu paturi (cod 66.02.06.01+66.02.06.03)</t>
  </si>
  <si>
    <t>66.02.06</t>
  </si>
  <si>
    <t>Spitale generale</t>
  </si>
  <si>
    <t>66.02.06.01</t>
  </si>
  <si>
    <t>66020601.51</t>
  </si>
  <si>
    <t>Servicii de sanatate publica</t>
  </si>
  <si>
    <t>66.02.08</t>
  </si>
  <si>
    <t>660208.10</t>
  </si>
  <si>
    <t>660208.20</t>
  </si>
  <si>
    <t>660208.56</t>
  </si>
  <si>
    <t>660208.59</t>
  </si>
  <si>
    <t>Cultura, recreere si religie (cod 67.02.03+67.02.05+67.02.06+67.02.50)</t>
  </si>
  <si>
    <t>67.02</t>
  </si>
  <si>
    <t>6702.58</t>
  </si>
  <si>
    <t>6702.59</t>
  </si>
  <si>
    <t>6702.61</t>
  </si>
  <si>
    <t>6702.10</t>
  </si>
  <si>
    <t>6702.20</t>
  </si>
  <si>
    <t>6702.51</t>
  </si>
  <si>
    <t>Servicii culturale (cod 67.02.03.02 la 67.02.03.08+67.02.03.12+67.02.03.30)</t>
  </si>
  <si>
    <t>67.02.03</t>
  </si>
  <si>
    <t>Biblioteci publice comunale, orasenesti, municipale</t>
  </si>
  <si>
    <t>67.02.03.02</t>
  </si>
  <si>
    <t>67020302.20</t>
  </si>
  <si>
    <t>Muzee</t>
  </si>
  <si>
    <t>67.02.03.03</t>
  </si>
  <si>
    <t>67020303.61</t>
  </si>
  <si>
    <t>Case de cultura</t>
  </si>
  <si>
    <t>67.02.03.06</t>
  </si>
  <si>
    <t>67020306.10</t>
  </si>
  <si>
    <t>67020306.20</t>
  </si>
  <si>
    <t>67020306.59</t>
  </si>
  <si>
    <t>Camine culturale</t>
  </si>
  <si>
    <t>67.02.03.07</t>
  </si>
  <si>
    <t>67020307.20</t>
  </si>
  <si>
    <t>Alte servicii culturale</t>
  </si>
  <si>
    <t>67.02.03.30</t>
  </si>
  <si>
    <t>67020330.58</t>
  </si>
  <si>
    <t>Servicii recreative si sportive (cod 67.02.05.01 la 67.02.05.03)</t>
  </si>
  <si>
    <t>67.02.05</t>
  </si>
  <si>
    <t>Sport</t>
  </si>
  <si>
    <t>67.02.05.01</t>
  </si>
  <si>
    <t>67020501.10</t>
  </si>
  <si>
    <t>67020501.20</t>
  </si>
  <si>
    <t>67020501.51</t>
  </si>
  <si>
    <t>67020501.59</t>
  </si>
  <si>
    <t>Intretinere gradini publice, parcuri, zone verzi, baze sportive si de agrement</t>
  </si>
  <si>
    <t>67.02.05.03</t>
  </si>
  <si>
    <t>67020503.10</t>
  </si>
  <si>
    <t>67020503.58</t>
  </si>
  <si>
    <t>67020503.59</t>
  </si>
  <si>
    <t>Servicii religioase</t>
  </si>
  <si>
    <t>67.02.06</t>
  </si>
  <si>
    <t>670206.59</t>
  </si>
  <si>
    <t>Alte servicii in domeniile culturii, recreerii si religiei</t>
  </si>
  <si>
    <t>67.02.50</t>
  </si>
  <si>
    <t>670250.20</t>
  </si>
  <si>
    <t>670250.59</t>
  </si>
  <si>
    <t>Asigurari si asistenta sociala (cod 68.02.04+68.02.05+68.02.06+68.02.10+68.02.11+68.02.12+68.02.15+68.02.50)</t>
  </si>
  <si>
    <t>68.02</t>
  </si>
  <si>
    <t>6802.10</t>
  </si>
  <si>
    <t>6802.20</t>
  </si>
  <si>
    <t>6802.51</t>
  </si>
  <si>
    <t>6802.57</t>
  </si>
  <si>
    <t>6802.59</t>
  </si>
  <si>
    <t>6802.84</t>
  </si>
  <si>
    <t>6802.85</t>
  </si>
  <si>
    <t>Asistenta acordata persoanelor in varsta</t>
  </si>
  <si>
    <t>68.02.04</t>
  </si>
  <si>
    <t>680204.51</t>
  </si>
  <si>
    <t>Asistenta sociala in caz de boli si invaliditati (cod 68.02.05.02)</t>
  </si>
  <si>
    <t>68.02.05</t>
  </si>
  <si>
    <t>Asistenta sociala  in  caz de invaliditate</t>
  </si>
  <si>
    <t>68.02.05.02</t>
  </si>
  <si>
    <t>68020502.10</t>
  </si>
  <si>
    <t>68020502.57</t>
  </si>
  <si>
    <t>68020502.59</t>
  </si>
  <si>
    <t>68020502.84</t>
  </si>
  <si>
    <t>68020502.85</t>
  </si>
  <si>
    <t>Prevenirea excluderii sociale (cod 68.02.15.01+68.02.15.02)</t>
  </si>
  <si>
    <t>68.02.15</t>
  </si>
  <si>
    <t>Ajutor social</t>
  </si>
  <si>
    <t>68.02.15.01</t>
  </si>
  <si>
    <t>68021501.57</t>
  </si>
  <si>
    <t>Alte cheltuieli in domeniul asiaurarilor si asistentei  sociale</t>
  </si>
  <si>
    <t>68.02.50</t>
  </si>
  <si>
    <t>Alte cheltuieli in domeniul  asistentei  sociale</t>
  </si>
  <si>
    <t>68.02.50.50</t>
  </si>
  <si>
    <t>68025050.10</t>
  </si>
  <si>
    <t>68025050.20</t>
  </si>
  <si>
    <t>68025050.59</t>
  </si>
  <si>
    <t>Partea a IV-a  SERVICII SI DEZVOLTARE PUBLICA, LOCUINTE, MEDIU SI APE (cod 70.02+74.02)</t>
  </si>
  <si>
    <t>69.02</t>
  </si>
  <si>
    <t>Locuinte, servicii si dezvoltare publica (cod 70.02.03+70.02.05 la 70.02.07+70.02.50)</t>
  </si>
  <si>
    <t>70.02</t>
  </si>
  <si>
    <t>7002.58</t>
  </si>
  <si>
    <t>7002.61</t>
  </si>
  <si>
    <t>7002.70</t>
  </si>
  <si>
    <t>7002.71</t>
  </si>
  <si>
    <t>7002.84</t>
  </si>
  <si>
    <t>7002.85</t>
  </si>
  <si>
    <t>7002.20</t>
  </si>
  <si>
    <t>Locuinte   (cod 70.02.03.01+70.02.03.30)</t>
  </si>
  <si>
    <t>70.02.03</t>
  </si>
  <si>
    <t>Alte cheltuieli in domeniul locuintelor</t>
  </si>
  <si>
    <t>70.02.03.30</t>
  </si>
  <si>
    <t>70020330.20</t>
  </si>
  <si>
    <t>Iluminat public si electrificari rurale</t>
  </si>
  <si>
    <t>70.02.06</t>
  </si>
  <si>
    <t>700206.20</t>
  </si>
  <si>
    <t xml:space="preserve">Alte servicii in domeniile locuintelor, serviciilor si dezvoltarii comunale </t>
  </si>
  <si>
    <t>70.02.50</t>
  </si>
  <si>
    <t>700250.20</t>
  </si>
  <si>
    <t>700250.58</t>
  </si>
  <si>
    <t>700250.61</t>
  </si>
  <si>
    <t>700250.70</t>
  </si>
  <si>
    <t>700250.71</t>
  </si>
  <si>
    <t>700250.84</t>
  </si>
  <si>
    <t>700250.85</t>
  </si>
  <si>
    <t>Protectia mediului   (cod 74.02.03+74.02.05+74.02.06+74.02.50)</t>
  </si>
  <si>
    <t>74.02</t>
  </si>
  <si>
    <t>7402.20</t>
  </si>
  <si>
    <t>7402.61</t>
  </si>
  <si>
    <t>Salubritate si gestiunea deseurilor (cod 74.02.05.01+74.02.05.02)</t>
  </si>
  <si>
    <t>74.02.05</t>
  </si>
  <si>
    <t>Salubritate</t>
  </si>
  <si>
    <t>74.02.05.01</t>
  </si>
  <si>
    <t>74020501.20</t>
  </si>
  <si>
    <t>Canalizarea si tratarea apelor reziduale</t>
  </si>
  <si>
    <t>74.02.06</t>
  </si>
  <si>
    <t>740206.61</t>
  </si>
  <si>
    <t>Partea a V-a ACTIUNI ECONOMICE   (cod 80.02+81.02+83.02+84.02+87.02)</t>
  </si>
  <si>
    <t>79.02</t>
  </si>
  <si>
    <t>Combustibili si energie (cod 81.02.06+81.02.07+81.02.50)</t>
  </si>
  <si>
    <t>81.02</t>
  </si>
  <si>
    <t>8102.58</t>
  </si>
  <si>
    <t>8102.70</t>
  </si>
  <si>
    <t>8102.71</t>
  </si>
  <si>
    <t>Energie termica</t>
  </si>
  <si>
    <t>81.02.06</t>
  </si>
  <si>
    <t>810206.70</t>
  </si>
  <si>
    <t>810206.71</t>
  </si>
  <si>
    <t>Alte cheltuieli privind combustibili si energia</t>
  </si>
  <si>
    <t>81.02.50</t>
  </si>
  <si>
    <t>810250.58</t>
  </si>
  <si>
    <t>810250.70</t>
  </si>
  <si>
    <t>810250.71</t>
  </si>
  <si>
    <t>Transporturi   (cod 84.02.03+84.02.06+84.02.50)</t>
  </si>
  <si>
    <t>84.02</t>
  </si>
  <si>
    <t>8402.20</t>
  </si>
  <si>
    <t>8402.61</t>
  </si>
  <si>
    <t>8402.70</t>
  </si>
  <si>
    <t>8402.71</t>
  </si>
  <si>
    <t>8402.84</t>
  </si>
  <si>
    <t>8402.85</t>
  </si>
  <si>
    <t>Transport rutier   (cod 84.02.03.01 la 84.02.03.03)</t>
  </si>
  <si>
    <t>84.02.03</t>
  </si>
  <si>
    <t>Drumuri si poduri</t>
  </si>
  <si>
    <t>84.02.03.01</t>
  </si>
  <si>
    <t>84020301.20</t>
  </si>
  <si>
    <t>84020301.61</t>
  </si>
  <si>
    <t>84020301.70</t>
  </si>
  <si>
    <t>84020301.71</t>
  </si>
  <si>
    <t>Transport in comun</t>
  </si>
  <si>
    <t>84.02.03.02</t>
  </si>
  <si>
    <t>84020302.61</t>
  </si>
  <si>
    <t>84020302.84</t>
  </si>
  <si>
    <t>84020302.85</t>
  </si>
  <si>
    <t xml:space="preserve">Strazi </t>
  </si>
  <si>
    <t>84.02.03.03</t>
  </si>
  <si>
    <t>84020303.70</t>
  </si>
  <si>
    <t>84020303.71</t>
  </si>
  <si>
    <t>84020303.20</t>
  </si>
  <si>
    <t>Alte actiuni economice (cod 87.02.01+87.02.03 la 87.02.05+87.02.50)</t>
  </si>
  <si>
    <t>87.02</t>
  </si>
  <si>
    <t>8702.20</t>
  </si>
  <si>
    <t>Alte actiuni economice</t>
  </si>
  <si>
    <t>87.02.50</t>
  </si>
  <si>
    <t>870250.20</t>
  </si>
  <si>
    <t>EXCEDENT     98.02.96 + 98.02.97</t>
  </si>
  <si>
    <t>98.02</t>
  </si>
  <si>
    <t>Situatia veniturilor si cheltuielilor - Sectiunea functionare - Bugetul local la data de 30.09.2025</t>
  </si>
  <si>
    <t>Situatia veniturilor si cheltuielilor - Sectiunea dezvoltare - Bugetul local la data de 30.09.2025</t>
  </si>
  <si>
    <t>680204.20</t>
  </si>
  <si>
    <t>680204.10</t>
  </si>
  <si>
    <t xml:space="preserve"> Anexa nr. 1</t>
  </si>
  <si>
    <t>Venituri/Chel tuieli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</si>
</sst>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0" fontId="1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>
      <alignment wrapText="1"/>
    </xf>
    <xf numFmtId="49" fontId="3" fillId="0" borderId="1" xfId="0" applyNumberFormat="1" applyFont="1" applyBorder="1" applyAlignment="1">
      <alignment horizontal="center" wrapText="1"/>
    </xf>
    <xf numFmtId="4" fontId="3" fillId="0" borderId="1" xfId="0" applyNumberFormat="1" applyFont="1" applyBorder="1" applyAlignment="1">
      <alignment horizontal="right" wrapText="1"/>
    </xf>
    <xf numFmtId="0" fontId="1" fillId="0" borderId="0" xfId="0" applyFont="1" applyAlignment="1">
      <alignment wrapText="1"/>
    </xf>
    <xf numFmtId="0" fontId="6" fillId="0" borderId="1" xfId="0" applyFont="1" applyBorder="1" applyAlignment="1">
      <alignment horizontal="center" wrapText="1"/>
    </xf>
    <xf numFmtId="49" fontId="6" fillId="0" borderId="1" xfId="0" applyNumberFormat="1" applyFont="1" applyBorder="1" applyAlignment="1">
      <alignment horizontal="center" wrapText="1"/>
    </xf>
    <xf numFmtId="4" fontId="6" fillId="0" borderId="1" xfId="0" applyNumberFormat="1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4"/>
  <sheetViews>
    <sheetView tabSelected="1" zoomScale="95" zoomScaleNormal="95" workbookViewId="0">
      <selection activeCell="J225" sqref="J225"/>
    </sheetView>
  </sheetViews>
  <sheetFormatPr defaultRowHeight="15" x14ac:dyDescent="0.25"/>
  <cols>
    <col min="1" max="1" width="3.85546875" customWidth="1"/>
    <col min="2" max="2" width="44.85546875" customWidth="1"/>
    <col min="3" max="3" width="9" style="1" customWidth="1"/>
    <col min="4" max="5" width="11.140625" style="2" customWidth="1"/>
    <col min="6" max="6" width="11.28515625" style="2" customWidth="1"/>
    <col min="7" max="7" width="12.5703125" style="2" customWidth="1"/>
  </cols>
  <sheetData>
    <row r="1" spans="1:7" x14ac:dyDescent="0.25">
      <c r="G1" s="2" t="s">
        <v>512</v>
      </c>
    </row>
    <row r="3" spans="1:7" x14ac:dyDescent="0.25">
      <c r="A3" s="13" t="s">
        <v>508</v>
      </c>
      <c r="B3" s="13"/>
      <c r="C3" s="13"/>
      <c r="D3" s="13"/>
      <c r="E3" s="13"/>
      <c r="F3" s="13"/>
      <c r="G3" s="13"/>
    </row>
    <row r="4" spans="1:7" ht="23.25" x14ac:dyDescent="0.25">
      <c r="A4" s="10" t="s">
        <v>0</v>
      </c>
      <c r="B4" s="10" t="s">
        <v>1</v>
      </c>
      <c r="C4" s="11" t="s">
        <v>2</v>
      </c>
      <c r="D4" s="12" t="s">
        <v>3</v>
      </c>
      <c r="E4" s="12" t="s">
        <v>4</v>
      </c>
      <c r="F4" s="12" t="s">
        <v>513</v>
      </c>
      <c r="G4" s="12" t="s">
        <v>5</v>
      </c>
    </row>
    <row r="5" spans="1:7" ht="23.25" x14ac:dyDescent="0.25">
      <c r="A5" s="3">
        <v>1</v>
      </c>
      <c r="B5" s="6" t="s">
        <v>6</v>
      </c>
      <c r="C5" s="7" t="s">
        <v>7</v>
      </c>
      <c r="D5" s="8">
        <v>19045360</v>
      </c>
      <c r="E5" s="8">
        <v>15625930</v>
      </c>
      <c r="F5" s="8">
        <v>13486362</v>
      </c>
      <c r="G5" s="8">
        <f t="shared" ref="G5:G68" si="0">E5-F5</f>
        <v>2139568</v>
      </c>
    </row>
    <row r="6" spans="1:7" x14ac:dyDescent="0.25">
      <c r="A6" s="3">
        <v>2</v>
      </c>
      <c r="B6" s="3" t="s">
        <v>8</v>
      </c>
      <c r="C6" s="4" t="s">
        <v>9</v>
      </c>
      <c r="D6" s="5">
        <v>18753060</v>
      </c>
      <c r="E6" s="5">
        <v>15372630</v>
      </c>
      <c r="F6" s="5">
        <v>13276077</v>
      </c>
      <c r="G6" s="5">
        <f t="shared" si="0"/>
        <v>2096553</v>
      </c>
    </row>
    <row r="7" spans="1:7" x14ac:dyDescent="0.25">
      <c r="A7" s="3">
        <v>3</v>
      </c>
      <c r="B7" s="3" t="s">
        <v>10</v>
      </c>
      <c r="C7" s="4" t="s">
        <v>11</v>
      </c>
      <c r="D7" s="5">
        <v>17063160</v>
      </c>
      <c r="E7" s="5">
        <v>13628200</v>
      </c>
      <c r="F7" s="5">
        <v>12145676</v>
      </c>
      <c r="G7" s="5">
        <f t="shared" si="0"/>
        <v>1482524</v>
      </c>
    </row>
    <row r="8" spans="1:7" ht="25.5" customHeight="1" x14ac:dyDescent="0.25">
      <c r="A8" s="3">
        <v>4</v>
      </c>
      <c r="B8" s="3" t="s">
        <v>12</v>
      </c>
      <c r="C8" s="4" t="s">
        <v>13</v>
      </c>
      <c r="D8" s="5">
        <v>7113400</v>
      </c>
      <c r="E8" s="5">
        <v>5567500</v>
      </c>
      <c r="F8" s="5">
        <v>5206784</v>
      </c>
      <c r="G8" s="5">
        <f t="shared" si="0"/>
        <v>360716</v>
      </c>
    </row>
    <row r="9" spans="1:7" ht="23.25" x14ac:dyDescent="0.25">
      <c r="A9" s="3">
        <v>5</v>
      </c>
      <c r="B9" s="3" t="s">
        <v>14</v>
      </c>
      <c r="C9" s="4" t="s">
        <v>15</v>
      </c>
      <c r="D9" s="5">
        <v>7113400</v>
      </c>
      <c r="E9" s="5">
        <v>5567500</v>
      </c>
      <c r="F9" s="5">
        <v>5206784</v>
      </c>
      <c r="G9" s="5">
        <f t="shared" si="0"/>
        <v>360716</v>
      </c>
    </row>
    <row r="10" spans="1:7" x14ac:dyDescent="0.25">
      <c r="A10" s="3">
        <v>6</v>
      </c>
      <c r="B10" s="3" t="s">
        <v>16</v>
      </c>
      <c r="C10" s="4" t="s">
        <v>17</v>
      </c>
      <c r="D10" s="5">
        <v>141400</v>
      </c>
      <c r="E10" s="5">
        <v>119000</v>
      </c>
      <c r="F10" s="5">
        <v>119538</v>
      </c>
      <c r="G10" s="5">
        <f t="shared" si="0"/>
        <v>-538</v>
      </c>
    </row>
    <row r="11" spans="1:7" ht="24" customHeight="1" x14ac:dyDescent="0.25">
      <c r="A11" s="3">
        <v>7</v>
      </c>
      <c r="B11" s="3" t="s">
        <v>18</v>
      </c>
      <c r="C11" s="4" t="s">
        <v>19</v>
      </c>
      <c r="D11" s="5">
        <v>141400</v>
      </c>
      <c r="E11" s="5">
        <v>119000</v>
      </c>
      <c r="F11" s="5">
        <v>119538</v>
      </c>
      <c r="G11" s="5">
        <f t="shared" si="0"/>
        <v>-538</v>
      </c>
    </row>
    <row r="12" spans="1:7" ht="23.25" customHeight="1" x14ac:dyDescent="0.25">
      <c r="A12" s="3">
        <v>8</v>
      </c>
      <c r="B12" s="3" t="s">
        <v>20</v>
      </c>
      <c r="C12" s="4" t="s">
        <v>21</v>
      </c>
      <c r="D12" s="5">
        <v>6972000</v>
      </c>
      <c r="E12" s="5">
        <v>5448500</v>
      </c>
      <c r="F12" s="5">
        <v>5087246</v>
      </c>
      <c r="G12" s="5">
        <f t="shared" si="0"/>
        <v>361254</v>
      </c>
    </row>
    <row r="13" spans="1:7" x14ac:dyDescent="0.25">
      <c r="A13" s="3">
        <v>9</v>
      </c>
      <c r="B13" s="3" t="s">
        <v>22</v>
      </c>
      <c r="C13" s="4" t="s">
        <v>23</v>
      </c>
      <c r="D13" s="5">
        <v>6282000</v>
      </c>
      <c r="E13" s="5">
        <v>4928500</v>
      </c>
      <c r="F13" s="5">
        <v>4573163</v>
      </c>
      <c r="G13" s="5">
        <f t="shared" si="0"/>
        <v>355337</v>
      </c>
    </row>
    <row r="14" spans="1:7" x14ac:dyDescent="0.25">
      <c r="A14" s="3">
        <v>10</v>
      </c>
      <c r="B14" s="3" t="s">
        <v>24</v>
      </c>
      <c r="C14" s="4" t="s">
        <v>25</v>
      </c>
      <c r="D14" s="5">
        <v>690000</v>
      </c>
      <c r="E14" s="5">
        <v>520000</v>
      </c>
      <c r="F14" s="5">
        <v>514083</v>
      </c>
      <c r="G14" s="5">
        <f t="shared" si="0"/>
        <v>5917</v>
      </c>
    </row>
    <row r="15" spans="1:7" x14ac:dyDescent="0.25">
      <c r="A15" s="3">
        <v>11</v>
      </c>
      <c r="B15" s="3" t="s">
        <v>26</v>
      </c>
      <c r="C15" s="4" t="s">
        <v>27</v>
      </c>
      <c r="D15" s="5">
        <v>2947580</v>
      </c>
      <c r="E15" s="5">
        <v>2663670</v>
      </c>
      <c r="F15" s="5">
        <v>2655396</v>
      </c>
      <c r="G15" s="5">
        <f t="shared" si="0"/>
        <v>8274</v>
      </c>
    </row>
    <row r="16" spans="1:7" ht="23.25" customHeight="1" x14ac:dyDescent="0.25">
      <c r="A16" s="3">
        <v>12</v>
      </c>
      <c r="B16" s="3" t="s">
        <v>28</v>
      </c>
      <c r="C16" s="4" t="s">
        <v>29</v>
      </c>
      <c r="D16" s="5">
        <v>2947580</v>
      </c>
      <c r="E16" s="5">
        <v>2663670</v>
      </c>
      <c r="F16" s="5">
        <v>2655396</v>
      </c>
      <c r="G16" s="5">
        <f t="shared" si="0"/>
        <v>8274</v>
      </c>
    </row>
    <row r="17" spans="1:7" x14ac:dyDescent="0.25">
      <c r="A17" s="3">
        <v>13</v>
      </c>
      <c r="B17" s="3" t="s">
        <v>30</v>
      </c>
      <c r="C17" s="4" t="s">
        <v>31</v>
      </c>
      <c r="D17" s="5">
        <v>1718460</v>
      </c>
      <c r="E17" s="5">
        <v>1465460</v>
      </c>
      <c r="F17" s="5">
        <v>1529318</v>
      </c>
      <c r="G17" s="5">
        <f t="shared" si="0"/>
        <v>-63858</v>
      </c>
    </row>
    <row r="18" spans="1:7" ht="23.25" x14ac:dyDescent="0.25">
      <c r="A18" s="3">
        <v>14</v>
      </c>
      <c r="B18" s="3" t="s">
        <v>32</v>
      </c>
      <c r="C18" s="4" t="s">
        <v>33</v>
      </c>
      <c r="D18" s="5">
        <v>606460</v>
      </c>
      <c r="E18" s="5">
        <v>603460</v>
      </c>
      <c r="F18" s="5">
        <v>600958</v>
      </c>
      <c r="G18" s="5">
        <f t="shared" si="0"/>
        <v>2502</v>
      </c>
    </row>
    <row r="19" spans="1:7" ht="23.25" x14ac:dyDescent="0.25">
      <c r="A19" s="3">
        <v>15</v>
      </c>
      <c r="B19" s="3" t="s">
        <v>34</v>
      </c>
      <c r="C19" s="4" t="s">
        <v>35</v>
      </c>
      <c r="D19" s="5">
        <v>1112000</v>
      </c>
      <c r="E19" s="5">
        <v>862000</v>
      </c>
      <c r="F19" s="5">
        <v>928360</v>
      </c>
      <c r="G19" s="5">
        <f t="shared" si="0"/>
        <v>-66360</v>
      </c>
    </row>
    <row r="20" spans="1:7" ht="23.25" x14ac:dyDescent="0.25">
      <c r="A20" s="3">
        <v>16</v>
      </c>
      <c r="B20" s="3" t="s">
        <v>36</v>
      </c>
      <c r="C20" s="4" t="s">
        <v>37</v>
      </c>
      <c r="D20" s="5">
        <v>1094910</v>
      </c>
      <c r="E20" s="5">
        <v>1064000</v>
      </c>
      <c r="F20" s="5">
        <v>1040997</v>
      </c>
      <c r="G20" s="5">
        <f t="shared" si="0"/>
        <v>23003</v>
      </c>
    </row>
    <row r="21" spans="1:7" ht="23.25" x14ac:dyDescent="0.25">
      <c r="A21" s="3">
        <v>17</v>
      </c>
      <c r="B21" s="3" t="s">
        <v>38</v>
      </c>
      <c r="C21" s="4" t="s">
        <v>39</v>
      </c>
      <c r="D21" s="5">
        <v>457010</v>
      </c>
      <c r="E21" s="5">
        <v>457000</v>
      </c>
      <c r="F21" s="5">
        <v>462507</v>
      </c>
      <c r="G21" s="5">
        <f t="shared" si="0"/>
        <v>-5507</v>
      </c>
    </row>
    <row r="22" spans="1:7" ht="23.25" x14ac:dyDescent="0.25">
      <c r="A22" s="3">
        <v>18</v>
      </c>
      <c r="B22" s="3" t="s">
        <v>40</v>
      </c>
      <c r="C22" s="4" t="s">
        <v>41</v>
      </c>
      <c r="D22" s="5">
        <v>370900</v>
      </c>
      <c r="E22" s="5">
        <v>340000</v>
      </c>
      <c r="F22" s="5">
        <v>310425</v>
      </c>
      <c r="G22" s="5">
        <f t="shared" si="0"/>
        <v>29575</v>
      </c>
    </row>
    <row r="23" spans="1:7" ht="23.25" x14ac:dyDescent="0.25">
      <c r="A23" s="3">
        <v>19</v>
      </c>
      <c r="B23" s="3" t="s">
        <v>42</v>
      </c>
      <c r="C23" s="4" t="s">
        <v>43</v>
      </c>
      <c r="D23" s="5">
        <v>267000</v>
      </c>
      <c r="E23" s="5">
        <v>267000</v>
      </c>
      <c r="F23" s="5">
        <v>268065</v>
      </c>
      <c r="G23" s="5">
        <f t="shared" si="0"/>
        <v>-1065</v>
      </c>
    </row>
    <row r="24" spans="1:7" x14ac:dyDescent="0.25">
      <c r="A24" s="3">
        <v>20</v>
      </c>
      <c r="B24" s="3" t="s">
        <v>44</v>
      </c>
      <c r="C24" s="4" t="s">
        <v>45</v>
      </c>
      <c r="D24" s="5">
        <v>134210</v>
      </c>
      <c r="E24" s="5">
        <v>134210</v>
      </c>
      <c r="F24" s="5">
        <v>85081</v>
      </c>
      <c r="G24" s="5">
        <f t="shared" si="0"/>
        <v>49129</v>
      </c>
    </row>
    <row r="25" spans="1:7" ht="24.75" customHeight="1" x14ac:dyDescent="0.25">
      <c r="A25" s="3">
        <v>21</v>
      </c>
      <c r="B25" s="3" t="s">
        <v>46</v>
      </c>
      <c r="C25" s="4" t="s">
        <v>47</v>
      </c>
      <c r="D25" s="5">
        <v>6901790</v>
      </c>
      <c r="E25" s="5">
        <v>5321640</v>
      </c>
      <c r="F25" s="5">
        <v>4217970</v>
      </c>
      <c r="G25" s="5">
        <f t="shared" si="0"/>
        <v>1103670</v>
      </c>
    </row>
    <row r="26" spans="1:7" ht="25.5" customHeight="1" x14ac:dyDescent="0.25">
      <c r="A26" s="3">
        <v>22</v>
      </c>
      <c r="B26" s="3" t="s">
        <v>48</v>
      </c>
      <c r="C26" s="4" t="s">
        <v>49</v>
      </c>
      <c r="D26" s="5">
        <v>6059000</v>
      </c>
      <c r="E26" s="5">
        <v>4513000</v>
      </c>
      <c r="F26" s="5">
        <v>3415908</v>
      </c>
      <c r="G26" s="5">
        <f t="shared" si="0"/>
        <v>1097092</v>
      </c>
    </row>
    <row r="27" spans="1:7" ht="34.5" x14ac:dyDescent="0.25">
      <c r="A27" s="3">
        <v>23</v>
      </c>
      <c r="B27" s="3" t="s">
        <v>50</v>
      </c>
      <c r="C27" s="4" t="s">
        <v>51</v>
      </c>
      <c r="D27" s="5">
        <v>5550000</v>
      </c>
      <c r="E27" s="5">
        <v>4026000</v>
      </c>
      <c r="F27" s="5">
        <v>3197908</v>
      </c>
      <c r="G27" s="5">
        <f t="shared" si="0"/>
        <v>828092</v>
      </c>
    </row>
    <row r="28" spans="1:7" x14ac:dyDescent="0.25">
      <c r="A28" s="3">
        <v>24</v>
      </c>
      <c r="B28" s="3" t="s">
        <v>52</v>
      </c>
      <c r="C28" s="4" t="s">
        <v>53</v>
      </c>
      <c r="D28" s="5">
        <v>109000</v>
      </c>
      <c r="E28" s="5">
        <v>87000</v>
      </c>
      <c r="F28" s="5">
        <v>0</v>
      </c>
      <c r="G28" s="5">
        <f t="shared" si="0"/>
        <v>87000</v>
      </c>
    </row>
    <row r="29" spans="1:7" ht="24.75" customHeight="1" x14ac:dyDescent="0.25">
      <c r="A29" s="3">
        <v>25</v>
      </c>
      <c r="B29" s="3" t="s">
        <v>54</v>
      </c>
      <c r="C29" s="4" t="s">
        <v>55</v>
      </c>
      <c r="D29" s="5">
        <v>400000</v>
      </c>
      <c r="E29" s="5">
        <v>400000</v>
      </c>
      <c r="F29" s="5">
        <v>218000</v>
      </c>
      <c r="G29" s="5">
        <f t="shared" si="0"/>
        <v>182000</v>
      </c>
    </row>
    <row r="30" spans="1:7" x14ac:dyDescent="0.25">
      <c r="A30" s="3">
        <v>26</v>
      </c>
      <c r="B30" s="3" t="s">
        <v>56</v>
      </c>
      <c r="C30" s="4" t="s">
        <v>57</v>
      </c>
      <c r="D30" s="5">
        <v>158000</v>
      </c>
      <c r="E30" s="5">
        <v>158000</v>
      </c>
      <c r="F30" s="5">
        <v>170200</v>
      </c>
      <c r="G30" s="5">
        <f t="shared" si="0"/>
        <v>-12200</v>
      </c>
    </row>
    <row r="31" spans="1:7" x14ac:dyDescent="0.25">
      <c r="A31" s="3">
        <v>27</v>
      </c>
      <c r="B31" s="3" t="s">
        <v>58</v>
      </c>
      <c r="C31" s="4" t="s">
        <v>59</v>
      </c>
      <c r="D31" s="5">
        <v>158000</v>
      </c>
      <c r="E31" s="5">
        <v>158000</v>
      </c>
      <c r="F31" s="5">
        <v>170200</v>
      </c>
      <c r="G31" s="5">
        <f t="shared" si="0"/>
        <v>-12200</v>
      </c>
    </row>
    <row r="32" spans="1:7" ht="34.5" x14ac:dyDescent="0.25">
      <c r="A32" s="3">
        <v>28</v>
      </c>
      <c r="B32" s="3" t="s">
        <v>60</v>
      </c>
      <c r="C32" s="4" t="s">
        <v>61</v>
      </c>
      <c r="D32" s="5">
        <v>684790</v>
      </c>
      <c r="E32" s="5">
        <v>650640</v>
      </c>
      <c r="F32" s="5">
        <v>631862</v>
      </c>
      <c r="G32" s="5">
        <f t="shared" si="0"/>
        <v>18778</v>
      </c>
    </row>
    <row r="33" spans="1:7" ht="23.25" x14ac:dyDescent="0.25">
      <c r="A33" s="3">
        <v>29</v>
      </c>
      <c r="B33" s="3" t="s">
        <v>62</v>
      </c>
      <c r="C33" s="4" t="s">
        <v>63</v>
      </c>
      <c r="D33" s="5">
        <v>640640</v>
      </c>
      <c r="E33" s="5">
        <v>610640</v>
      </c>
      <c r="F33" s="5">
        <v>608279</v>
      </c>
      <c r="G33" s="5">
        <f t="shared" si="0"/>
        <v>2361</v>
      </c>
    </row>
    <row r="34" spans="1:7" ht="23.25" x14ac:dyDescent="0.25">
      <c r="A34" s="3">
        <v>30</v>
      </c>
      <c r="B34" s="3" t="s">
        <v>64</v>
      </c>
      <c r="C34" s="4" t="s">
        <v>65</v>
      </c>
      <c r="D34" s="5">
        <v>477000</v>
      </c>
      <c r="E34" s="5">
        <v>477000</v>
      </c>
      <c r="F34" s="5">
        <v>481169</v>
      </c>
      <c r="G34" s="5">
        <f t="shared" si="0"/>
        <v>-4169</v>
      </c>
    </row>
    <row r="35" spans="1:7" ht="26.25" customHeight="1" x14ac:dyDescent="0.25">
      <c r="A35" s="3">
        <v>31</v>
      </c>
      <c r="B35" s="3" t="s">
        <v>66</v>
      </c>
      <c r="C35" s="4" t="s">
        <v>67</v>
      </c>
      <c r="D35" s="5">
        <v>163640</v>
      </c>
      <c r="E35" s="5">
        <v>133640</v>
      </c>
      <c r="F35" s="5">
        <v>127110</v>
      </c>
      <c r="G35" s="5">
        <f t="shared" si="0"/>
        <v>6530</v>
      </c>
    </row>
    <row r="36" spans="1:7" ht="24.75" customHeight="1" x14ac:dyDescent="0.25">
      <c r="A36" s="3">
        <v>32</v>
      </c>
      <c r="B36" s="3" t="s">
        <v>68</v>
      </c>
      <c r="C36" s="4" t="s">
        <v>69</v>
      </c>
      <c r="D36" s="5">
        <v>30280</v>
      </c>
      <c r="E36" s="5">
        <v>30000</v>
      </c>
      <c r="F36" s="5">
        <v>15543</v>
      </c>
      <c r="G36" s="5">
        <f t="shared" si="0"/>
        <v>14457</v>
      </c>
    </row>
    <row r="37" spans="1:7" ht="23.25" x14ac:dyDescent="0.25">
      <c r="A37" s="3">
        <v>33</v>
      </c>
      <c r="B37" s="3" t="s">
        <v>70</v>
      </c>
      <c r="C37" s="4" t="s">
        <v>71</v>
      </c>
      <c r="D37" s="5">
        <v>13870</v>
      </c>
      <c r="E37" s="5">
        <v>10000</v>
      </c>
      <c r="F37" s="5">
        <v>8040</v>
      </c>
      <c r="G37" s="5">
        <f t="shared" si="0"/>
        <v>1960</v>
      </c>
    </row>
    <row r="38" spans="1:7" x14ac:dyDescent="0.25">
      <c r="A38" s="3">
        <v>34</v>
      </c>
      <c r="B38" s="3" t="s">
        <v>72</v>
      </c>
      <c r="C38" s="4" t="s">
        <v>73</v>
      </c>
      <c r="D38" s="5">
        <v>100390</v>
      </c>
      <c r="E38" s="5">
        <v>75390</v>
      </c>
      <c r="F38" s="5">
        <v>65526</v>
      </c>
      <c r="G38" s="5">
        <f t="shared" si="0"/>
        <v>9864</v>
      </c>
    </row>
    <row r="39" spans="1:7" x14ac:dyDescent="0.25">
      <c r="A39" s="3">
        <v>35</v>
      </c>
      <c r="B39" s="3" t="s">
        <v>74</v>
      </c>
      <c r="C39" s="4" t="s">
        <v>75</v>
      </c>
      <c r="D39" s="5">
        <v>100390</v>
      </c>
      <c r="E39" s="5">
        <v>75390</v>
      </c>
      <c r="F39" s="5">
        <v>65526</v>
      </c>
      <c r="G39" s="5">
        <f t="shared" si="0"/>
        <v>9864</v>
      </c>
    </row>
    <row r="40" spans="1:7" x14ac:dyDescent="0.25">
      <c r="A40" s="3">
        <v>36</v>
      </c>
      <c r="B40" s="3" t="s">
        <v>76</v>
      </c>
      <c r="C40" s="4" t="s">
        <v>77</v>
      </c>
      <c r="D40" s="5">
        <v>100390</v>
      </c>
      <c r="E40" s="5">
        <v>75390</v>
      </c>
      <c r="F40" s="5">
        <v>65526</v>
      </c>
      <c r="G40" s="5">
        <f t="shared" si="0"/>
        <v>9864</v>
      </c>
    </row>
    <row r="41" spans="1:7" x14ac:dyDescent="0.25">
      <c r="A41" s="3">
        <v>37</v>
      </c>
      <c r="B41" s="3" t="s">
        <v>78</v>
      </c>
      <c r="C41" s="4" t="s">
        <v>79</v>
      </c>
      <c r="D41" s="5">
        <v>1689900</v>
      </c>
      <c r="E41" s="5">
        <v>1744430</v>
      </c>
      <c r="F41" s="5">
        <v>1130401</v>
      </c>
      <c r="G41" s="5">
        <f t="shared" si="0"/>
        <v>614029</v>
      </c>
    </row>
    <row r="42" spans="1:7" x14ac:dyDescent="0.25">
      <c r="A42" s="3">
        <v>38</v>
      </c>
      <c r="B42" s="3" t="s">
        <v>80</v>
      </c>
      <c r="C42" s="4" t="s">
        <v>81</v>
      </c>
      <c r="D42" s="5">
        <v>759950</v>
      </c>
      <c r="E42" s="5">
        <v>609950</v>
      </c>
      <c r="F42" s="5">
        <v>623136</v>
      </c>
      <c r="G42" s="5">
        <f t="shared" si="0"/>
        <v>-13186</v>
      </c>
    </row>
    <row r="43" spans="1:7" ht="23.25" x14ac:dyDescent="0.25">
      <c r="A43" s="3">
        <v>39</v>
      </c>
      <c r="B43" s="3" t="s">
        <v>82</v>
      </c>
      <c r="C43" s="4" t="s">
        <v>83</v>
      </c>
      <c r="D43" s="5">
        <v>759950</v>
      </c>
      <c r="E43" s="5">
        <v>609950</v>
      </c>
      <c r="F43" s="5">
        <v>623136</v>
      </c>
      <c r="G43" s="5">
        <f t="shared" si="0"/>
        <v>-13186</v>
      </c>
    </row>
    <row r="44" spans="1:7" x14ac:dyDescent="0.25">
      <c r="A44" s="3">
        <v>40</v>
      </c>
      <c r="B44" s="3" t="s">
        <v>84</v>
      </c>
      <c r="C44" s="4" t="s">
        <v>85</v>
      </c>
      <c r="D44" s="5">
        <v>759950</v>
      </c>
      <c r="E44" s="5">
        <v>609950</v>
      </c>
      <c r="F44" s="5">
        <v>623136</v>
      </c>
      <c r="G44" s="5">
        <f t="shared" si="0"/>
        <v>-13186</v>
      </c>
    </row>
    <row r="45" spans="1:7" ht="23.25" x14ac:dyDescent="0.25">
      <c r="A45" s="3">
        <v>41</v>
      </c>
      <c r="B45" s="3" t="s">
        <v>86</v>
      </c>
      <c r="C45" s="4" t="s">
        <v>87</v>
      </c>
      <c r="D45" s="5">
        <v>0</v>
      </c>
      <c r="E45" s="5">
        <v>0</v>
      </c>
      <c r="F45" s="5">
        <v>67</v>
      </c>
      <c r="G45" s="5">
        <f t="shared" si="0"/>
        <v>-67</v>
      </c>
    </row>
    <row r="46" spans="1:7" ht="23.25" x14ac:dyDescent="0.25">
      <c r="A46" s="3">
        <v>42</v>
      </c>
      <c r="B46" s="3" t="s">
        <v>88</v>
      </c>
      <c r="C46" s="4" t="s">
        <v>89</v>
      </c>
      <c r="D46" s="5">
        <v>759950</v>
      </c>
      <c r="E46" s="5">
        <v>609950</v>
      </c>
      <c r="F46" s="5">
        <v>623069</v>
      </c>
      <c r="G46" s="5">
        <f t="shared" si="0"/>
        <v>-13119</v>
      </c>
    </row>
    <row r="47" spans="1:7" ht="26.25" customHeight="1" x14ac:dyDescent="0.25">
      <c r="A47" s="3">
        <v>43</v>
      </c>
      <c r="B47" s="3" t="s">
        <v>90</v>
      </c>
      <c r="C47" s="4" t="s">
        <v>91</v>
      </c>
      <c r="D47" s="5">
        <v>929950</v>
      </c>
      <c r="E47" s="5">
        <v>1134480</v>
      </c>
      <c r="F47" s="5">
        <v>507265</v>
      </c>
      <c r="G47" s="5">
        <f t="shared" si="0"/>
        <v>627215</v>
      </c>
    </row>
    <row r="48" spans="1:7" ht="36.75" customHeight="1" x14ac:dyDescent="0.25">
      <c r="A48" s="3">
        <v>44</v>
      </c>
      <c r="B48" s="3" t="s">
        <v>92</v>
      </c>
      <c r="C48" s="4" t="s">
        <v>93</v>
      </c>
      <c r="D48" s="5">
        <v>388170</v>
      </c>
      <c r="E48" s="5">
        <v>347740</v>
      </c>
      <c r="F48" s="5">
        <v>341939</v>
      </c>
      <c r="G48" s="5">
        <f t="shared" si="0"/>
        <v>5801</v>
      </c>
    </row>
    <row r="49" spans="1:7" x14ac:dyDescent="0.25">
      <c r="A49" s="3">
        <v>45</v>
      </c>
      <c r="B49" s="3" t="s">
        <v>94</v>
      </c>
      <c r="C49" s="4" t="s">
        <v>95</v>
      </c>
      <c r="D49" s="5">
        <v>29430</v>
      </c>
      <c r="E49" s="5">
        <v>24000</v>
      </c>
      <c r="F49" s="5">
        <v>10766</v>
      </c>
      <c r="G49" s="5">
        <f t="shared" si="0"/>
        <v>13234</v>
      </c>
    </row>
    <row r="50" spans="1:7" x14ac:dyDescent="0.25">
      <c r="A50" s="3">
        <v>46</v>
      </c>
      <c r="B50" s="3" t="s">
        <v>96</v>
      </c>
      <c r="C50" s="4" t="s">
        <v>97</v>
      </c>
      <c r="D50" s="5">
        <v>100460</v>
      </c>
      <c r="E50" s="5">
        <v>100460</v>
      </c>
      <c r="F50" s="5">
        <v>103800</v>
      </c>
      <c r="G50" s="5">
        <f t="shared" si="0"/>
        <v>-3340</v>
      </c>
    </row>
    <row r="51" spans="1:7" x14ac:dyDescent="0.25">
      <c r="A51" s="3">
        <v>47</v>
      </c>
      <c r="B51" s="3" t="s">
        <v>98</v>
      </c>
      <c r="C51" s="4" t="s">
        <v>99</v>
      </c>
      <c r="D51" s="5">
        <v>258280</v>
      </c>
      <c r="E51" s="5">
        <v>223280</v>
      </c>
      <c r="F51" s="5">
        <v>227373</v>
      </c>
      <c r="G51" s="5">
        <f t="shared" si="0"/>
        <v>-4093</v>
      </c>
    </row>
    <row r="52" spans="1:7" ht="24" customHeight="1" x14ac:dyDescent="0.25">
      <c r="A52" s="3">
        <v>48</v>
      </c>
      <c r="B52" s="3" t="s">
        <v>100</v>
      </c>
      <c r="C52" s="4" t="s">
        <v>101</v>
      </c>
      <c r="D52" s="5">
        <v>2850</v>
      </c>
      <c r="E52" s="5">
        <v>2200</v>
      </c>
      <c r="F52" s="5">
        <v>2635</v>
      </c>
      <c r="G52" s="5">
        <f t="shared" si="0"/>
        <v>-435</v>
      </c>
    </row>
    <row r="53" spans="1:7" x14ac:dyDescent="0.25">
      <c r="A53" s="3">
        <v>49</v>
      </c>
      <c r="B53" s="3" t="s">
        <v>102</v>
      </c>
      <c r="C53" s="4" t="s">
        <v>103</v>
      </c>
      <c r="D53" s="5">
        <v>220</v>
      </c>
      <c r="E53" s="5">
        <v>200</v>
      </c>
      <c r="F53" s="5">
        <v>15</v>
      </c>
      <c r="G53" s="5">
        <f t="shared" si="0"/>
        <v>185</v>
      </c>
    </row>
    <row r="54" spans="1:7" x14ac:dyDescent="0.25">
      <c r="A54" s="3">
        <v>50</v>
      </c>
      <c r="B54" s="3" t="s">
        <v>104</v>
      </c>
      <c r="C54" s="4" t="s">
        <v>105</v>
      </c>
      <c r="D54" s="5">
        <v>2630</v>
      </c>
      <c r="E54" s="5">
        <v>2000</v>
      </c>
      <c r="F54" s="5">
        <v>2620</v>
      </c>
      <c r="G54" s="5">
        <f t="shared" si="0"/>
        <v>-620</v>
      </c>
    </row>
    <row r="55" spans="1:7" ht="23.25" x14ac:dyDescent="0.25">
      <c r="A55" s="3">
        <v>51</v>
      </c>
      <c r="B55" s="3" t="s">
        <v>106</v>
      </c>
      <c r="C55" s="4" t="s">
        <v>107</v>
      </c>
      <c r="D55" s="5">
        <v>246830</v>
      </c>
      <c r="E55" s="5">
        <v>190000</v>
      </c>
      <c r="F55" s="5">
        <v>195844</v>
      </c>
      <c r="G55" s="5">
        <f t="shared" si="0"/>
        <v>-5844</v>
      </c>
    </row>
    <row r="56" spans="1:7" ht="24" customHeight="1" x14ac:dyDescent="0.25">
      <c r="A56" s="3">
        <v>52</v>
      </c>
      <c r="B56" s="3" t="s">
        <v>108</v>
      </c>
      <c r="C56" s="4" t="s">
        <v>109</v>
      </c>
      <c r="D56" s="5">
        <v>246830</v>
      </c>
      <c r="E56" s="5">
        <v>190000</v>
      </c>
      <c r="F56" s="5">
        <v>195844</v>
      </c>
      <c r="G56" s="5">
        <f t="shared" si="0"/>
        <v>-5844</v>
      </c>
    </row>
    <row r="57" spans="1:7" ht="28.5" customHeight="1" x14ac:dyDescent="0.25">
      <c r="A57" s="3">
        <v>53</v>
      </c>
      <c r="B57" s="3" t="s">
        <v>110</v>
      </c>
      <c r="C57" s="4" t="s">
        <v>111</v>
      </c>
      <c r="D57" s="5">
        <v>246830</v>
      </c>
      <c r="E57" s="5">
        <v>190000</v>
      </c>
      <c r="F57" s="5">
        <v>195844</v>
      </c>
      <c r="G57" s="5">
        <f t="shared" si="0"/>
        <v>-5844</v>
      </c>
    </row>
    <row r="58" spans="1:7" ht="24.75" customHeight="1" x14ac:dyDescent="0.25">
      <c r="A58" s="3">
        <v>54</v>
      </c>
      <c r="B58" s="3" t="s">
        <v>112</v>
      </c>
      <c r="C58" s="4" t="s">
        <v>113</v>
      </c>
      <c r="D58" s="5">
        <v>1104500</v>
      </c>
      <c r="E58" s="5">
        <v>849500</v>
      </c>
      <c r="F58" s="5">
        <v>842247</v>
      </c>
      <c r="G58" s="5">
        <f t="shared" si="0"/>
        <v>7253</v>
      </c>
    </row>
    <row r="59" spans="1:7" ht="13.5" customHeight="1" x14ac:dyDescent="0.25">
      <c r="A59" s="3">
        <v>55</v>
      </c>
      <c r="B59" s="3" t="s">
        <v>114</v>
      </c>
      <c r="C59" s="4" t="s">
        <v>115</v>
      </c>
      <c r="D59" s="5">
        <v>1084500</v>
      </c>
      <c r="E59" s="5">
        <v>834500</v>
      </c>
      <c r="F59" s="5">
        <v>842033</v>
      </c>
      <c r="G59" s="5">
        <f t="shared" si="0"/>
        <v>-7533</v>
      </c>
    </row>
    <row r="60" spans="1:7" x14ac:dyDescent="0.25">
      <c r="A60" s="3">
        <v>56</v>
      </c>
      <c r="B60" s="3" t="s">
        <v>116</v>
      </c>
      <c r="C60" s="4" t="s">
        <v>117</v>
      </c>
      <c r="D60" s="5">
        <v>20000</v>
      </c>
      <c r="E60" s="5">
        <v>15000</v>
      </c>
      <c r="F60" s="5">
        <v>214</v>
      </c>
      <c r="G60" s="5">
        <f t="shared" si="0"/>
        <v>14786</v>
      </c>
    </row>
    <row r="61" spans="1:7" ht="23.25" x14ac:dyDescent="0.25">
      <c r="A61" s="3">
        <v>57</v>
      </c>
      <c r="B61" s="3" t="s">
        <v>118</v>
      </c>
      <c r="C61" s="4" t="s">
        <v>119</v>
      </c>
      <c r="D61" s="5">
        <v>-812400</v>
      </c>
      <c r="E61" s="5">
        <v>-254960</v>
      </c>
      <c r="F61" s="5">
        <v>-875400</v>
      </c>
      <c r="G61" s="5">
        <f t="shared" si="0"/>
        <v>620440</v>
      </c>
    </row>
    <row r="62" spans="1:7" x14ac:dyDescent="0.25">
      <c r="A62" s="3">
        <v>58</v>
      </c>
      <c r="B62" s="3" t="s">
        <v>120</v>
      </c>
      <c r="C62" s="4" t="s">
        <v>121</v>
      </c>
      <c r="D62" s="5">
        <v>9600</v>
      </c>
      <c r="E62" s="5">
        <v>9600</v>
      </c>
      <c r="F62" s="5">
        <v>9600</v>
      </c>
      <c r="G62" s="5">
        <f t="shared" si="0"/>
        <v>0</v>
      </c>
    </row>
    <row r="63" spans="1:7" ht="23.25" x14ac:dyDescent="0.25">
      <c r="A63" s="3">
        <v>59</v>
      </c>
      <c r="B63" s="3" t="s">
        <v>122</v>
      </c>
      <c r="C63" s="4" t="s">
        <v>123</v>
      </c>
      <c r="D63" s="5">
        <v>-822000</v>
      </c>
      <c r="E63" s="5">
        <v>-264560</v>
      </c>
      <c r="F63" s="5">
        <v>-885000</v>
      </c>
      <c r="G63" s="5">
        <f t="shared" si="0"/>
        <v>620440</v>
      </c>
    </row>
    <row r="64" spans="1:7" x14ac:dyDescent="0.25">
      <c r="A64" s="3">
        <v>60</v>
      </c>
      <c r="B64" s="3" t="s">
        <v>134</v>
      </c>
      <c r="C64" s="4" t="s">
        <v>135</v>
      </c>
      <c r="D64" s="5">
        <v>292300</v>
      </c>
      <c r="E64" s="5">
        <v>253300</v>
      </c>
      <c r="F64" s="5">
        <v>210285</v>
      </c>
      <c r="G64" s="5">
        <f t="shared" si="0"/>
        <v>43015</v>
      </c>
    </row>
    <row r="65" spans="1:7" ht="27.75" customHeight="1" x14ac:dyDescent="0.25">
      <c r="A65" s="3">
        <v>61</v>
      </c>
      <c r="B65" s="3" t="s">
        <v>136</v>
      </c>
      <c r="C65" s="4" t="s">
        <v>137</v>
      </c>
      <c r="D65" s="5">
        <v>292300</v>
      </c>
      <c r="E65" s="5">
        <v>253300</v>
      </c>
      <c r="F65" s="5">
        <v>210285</v>
      </c>
      <c r="G65" s="5">
        <f t="shared" si="0"/>
        <v>43015</v>
      </c>
    </row>
    <row r="66" spans="1:7" ht="66.75" customHeight="1" x14ac:dyDescent="0.25">
      <c r="A66" s="3">
        <v>62</v>
      </c>
      <c r="B66" s="3" t="s">
        <v>138</v>
      </c>
      <c r="C66" s="4" t="s">
        <v>139</v>
      </c>
      <c r="D66" s="5">
        <v>199000</v>
      </c>
      <c r="E66" s="5">
        <v>160000</v>
      </c>
      <c r="F66" s="5">
        <v>116989</v>
      </c>
      <c r="G66" s="5">
        <f t="shared" si="0"/>
        <v>43011</v>
      </c>
    </row>
    <row r="67" spans="1:7" ht="33.75" customHeight="1" x14ac:dyDescent="0.25">
      <c r="A67" s="3">
        <v>63</v>
      </c>
      <c r="B67" s="3" t="s">
        <v>146</v>
      </c>
      <c r="C67" s="4" t="s">
        <v>147</v>
      </c>
      <c r="D67" s="5">
        <v>50000</v>
      </c>
      <c r="E67" s="5">
        <v>40000</v>
      </c>
      <c r="F67" s="5">
        <v>10840</v>
      </c>
      <c r="G67" s="5">
        <f t="shared" si="0"/>
        <v>29160</v>
      </c>
    </row>
    <row r="68" spans="1:7" ht="23.25" x14ac:dyDescent="0.25">
      <c r="A68" s="3">
        <v>64</v>
      </c>
      <c r="B68" s="3" t="s">
        <v>148</v>
      </c>
      <c r="C68" s="4" t="s">
        <v>149</v>
      </c>
      <c r="D68" s="5">
        <v>149000</v>
      </c>
      <c r="E68" s="5">
        <v>120000</v>
      </c>
      <c r="F68" s="5">
        <v>106149</v>
      </c>
      <c r="G68" s="5">
        <f t="shared" si="0"/>
        <v>13851</v>
      </c>
    </row>
    <row r="69" spans="1:7" ht="23.25" x14ac:dyDescent="0.25">
      <c r="A69" s="3">
        <v>65</v>
      </c>
      <c r="B69" s="3" t="s">
        <v>167</v>
      </c>
      <c r="C69" s="4" t="s">
        <v>168</v>
      </c>
      <c r="D69" s="5">
        <v>93300</v>
      </c>
      <c r="E69" s="5">
        <v>93300</v>
      </c>
      <c r="F69" s="5">
        <v>93296</v>
      </c>
      <c r="G69" s="5">
        <f t="shared" ref="G69" si="1">E69-F69</f>
        <v>4</v>
      </c>
    </row>
    <row r="70" spans="1:7" ht="34.5" x14ac:dyDescent="0.25">
      <c r="A70" s="3">
        <v>66</v>
      </c>
      <c r="B70" s="3" t="s">
        <v>171</v>
      </c>
      <c r="C70" s="4" t="s">
        <v>172</v>
      </c>
      <c r="D70" s="5">
        <v>93300</v>
      </c>
      <c r="E70" s="5">
        <v>93300</v>
      </c>
      <c r="F70" s="5">
        <v>93296</v>
      </c>
      <c r="G70" s="5">
        <f>E70-F70</f>
        <v>4</v>
      </c>
    </row>
    <row r="71" spans="1:7" ht="23.25" x14ac:dyDescent="0.25">
      <c r="A71" s="3">
        <v>67</v>
      </c>
      <c r="B71" s="6" t="s">
        <v>197</v>
      </c>
      <c r="C71" s="7" t="s">
        <v>198</v>
      </c>
      <c r="D71" s="8">
        <f>D72+D73+D74+D75+D76+D77+D78+D80</f>
        <v>19120360</v>
      </c>
      <c r="E71" s="8">
        <f t="shared" ref="E71:G71" si="2">E72+E73+E74+E75+E76+E77+E78+E80</f>
        <v>15625930</v>
      </c>
      <c r="F71" s="8">
        <f t="shared" si="2"/>
        <v>13407763</v>
      </c>
      <c r="G71" s="8">
        <f t="shared" si="2"/>
        <v>2218167</v>
      </c>
    </row>
    <row r="72" spans="1:7" x14ac:dyDescent="0.25">
      <c r="A72" s="3">
        <v>69</v>
      </c>
      <c r="B72" s="3" t="s">
        <v>199</v>
      </c>
      <c r="C72" s="4" t="s">
        <v>200</v>
      </c>
      <c r="D72" s="5">
        <v>6898850</v>
      </c>
      <c r="E72" s="5">
        <v>5481700</v>
      </c>
      <c r="F72" s="5">
        <v>5077266</v>
      </c>
      <c r="G72" s="5">
        <v>404434</v>
      </c>
    </row>
    <row r="73" spans="1:7" ht="24" customHeight="1" x14ac:dyDescent="0.25">
      <c r="A73" s="3">
        <v>79</v>
      </c>
      <c r="B73" s="3" t="s">
        <v>201</v>
      </c>
      <c r="C73" s="4" t="s">
        <v>202</v>
      </c>
      <c r="D73" s="5">
        <v>6992110</v>
      </c>
      <c r="E73" s="5">
        <v>6011930</v>
      </c>
      <c r="F73" s="5">
        <v>5095385</v>
      </c>
      <c r="G73" s="5">
        <v>916545</v>
      </c>
    </row>
    <row r="74" spans="1:7" x14ac:dyDescent="0.25">
      <c r="A74" s="3">
        <v>80</v>
      </c>
      <c r="B74" s="3" t="s">
        <v>203</v>
      </c>
      <c r="C74" s="4" t="s">
        <v>204</v>
      </c>
      <c r="D74" s="5">
        <v>300000</v>
      </c>
      <c r="E74" s="5">
        <v>300000</v>
      </c>
      <c r="F74" s="5">
        <v>210779</v>
      </c>
      <c r="G74" s="5">
        <v>89221</v>
      </c>
    </row>
    <row r="75" spans="1:7" ht="27" customHeight="1" x14ac:dyDescent="0.25">
      <c r="A75" s="3">
        <v>81</v>
      </c>
      <c r="B75" s="3" t="s">
        <v>205</v>
      </c>
      <c r="C75" s="4" t="s">
        <v>206</v>
      </c>
      <c r="D75" s="5">
        <v>475000</v>
      </c>
      <c r="E75" s="5">
        <v>475000</v>
      </c>
      <c r="F75" s="5">
        <v>367520</v>
      </c>
      <c r="G75" s="5">
        <v>107480</v>
      </c>
    </row>
    <row r="76" spans="1:7" x14ac:dyDescent="0.25">
      <c r="A76" s="3">
        <v>82</v>
      </c>
      <c r="B76" s="3" t="s">
        <v>211</v>
      </c>
      <c r="C76" s="4" t="s">
        <v>212</v>
      </c>
      <c r="D76" s="5">
        <v>3236000</v>
      </c>
      <c r="E76" s="5">
        <v>2266000</v>
      </c>
      <c r="F76" s="5">
        <v>1720837</v>
      </c>
      <c r="G76" s="5">
        <v>545163</v>
      </c>
    </row>
    <row r="77" spans="1:7" ht="34.5" x14ac:dyDescent="0.25">
      <c r="A77" s="3">
        <v>83</v>
      </c>
      <c r="B77" s="3" t="s">
        <v>215</v>
      </c>
      <c r="C77" s="4" t="s">
        <v>216</v>
      </c>
      <c r="D77" s="5">
        <v>520400</v>
      </c>
      <c r="E77" s="5">
        <v>493300</v>
      </c>
      <c r="F77" s="5">
        <v>347867</v>
      </c>
      <c r="G77" s="5">
        <v>145433</v>
      </c>
    </row>
    <row r="78" spans="1:7" x14ac:dyDescent="0.25">
      <c r="A78" s="3">
        <v>84</v>
      </c>
      <c r="B78" s="3" t="s">
        <v>223</v>
      </c>
      <c r="C78" s="4" t="s">
        <v>224</v>
      </c>
      <c r="D78" s="5">
        <v>750000</v>
      </c>
      <c r="E78" s="5">
        <v>650000</v>
      </c>
      <c r="F78" s="5">
        <v>642673</v>
      </c>
      <c r="G78" s="5">
        <v>7327</v>
      </c>
    </row>
    <row r="79" spans="1:7" x14ac:dyDescent="0.25">
      <c r="A79" s="3">
        <v>85</v>
      </c>
      <c r="B79" s="3" t="s">
        <v>225</v>
      </c>
      <c r="C79" s="4" t="s">
        <v>226</v>
      </c>
      <c r="D79" s="5">
        <v>750000</v>
      </c>
      <c r="E79" s="5">
        <v>650000</v>
      </c>
      <c r="F79" s="5">
        <v>642673</v>
      </c>
      <c r="G79" s="5">
        <v>7327</v>
      </c>
    </row>
    <row r="80" spans="1:7" ht="26.25" customHeight="1" x14ac:dyDescent="0.25">
      <c r="A80" s="3">
        <v>86</v>
      </c>
      <c r="B80" s="3" t="s">
        <v>227</v>
      </c>
      <c r="C80" s="4" t="s">
        <v>228</v>
      </c>
      <c r="D80" s="5">
        <v>-52000</v>
      </c>
      <c r="E80" s="5">
        <v>-52000</v>
      </c>
      <c r="F80" s="5">
        <v>-54564</v>
      </c>
      <c r="G80" s="5">
        <v>2564</v>
      </c>
    </row>
    <row r="81" spans="1:7" ht="27" customHeight="1" x14ac:dyDescent="0.25">
      <c r="A81" s="3">
        <v>87</v>
      </c>
      <c r="B81" s="3" t="s">
        <v>229</v>
      </c>
      <c r="C81" s="4" t="s">
        <v>230</v>
      </c>
      <c r="D81" s="5">
        <v>-52000</v>
      </c>
      <c r="E81" s="5">
        <v>-52000</v>
      </c>
      <c r="F81" s="5">
        <v>-54198</v>
      </c>
      <c r="G81" s="5">
        <v>2198</v>
      </c>
    </row>
    <row r="82" spans="1:7" ht="24" customHeight="1" x14ac:dyDescent="0.25">
      <c r="A82" s="3">
        <v>88</v>
      </c>
      <c r="B82" s="3" t="s">
        <v>231</v>
      </c>
      <c r="C82" s="4" t="s">
        <v>232</v>
      </c>
      <c r="D82" s="5">
        <f>D83+D100+D108</f>
        <v>6375000</v>
      </c>
      <c r="E82" s="5">
        <v>8578200</v>
      </c>
      <c r="F82" s="5">
        <v>4816922</v>
      </c>
      <c r="G82" s="5">
        <v>3761278</v>
      </c>
    </row>
    <row r="83" spans="1:7" x14ac:dyDescent="0.25">
      <c r="A83" s="3">
        <v>89</v>
      </c>
      <c r="B83" s="3" t="s">
        <v>233</v>
      </c>
      <c r="C83" s="4" t="s">
        <v>234</v>
      </c>
      <c r="D83" s="5">
        <f>D84+D85+D86+D87+D89</f>
        <v>5624000</v>
      </c>
      <c r="E83" s="5">
        <f t="shared" ref="E83:G83" si="3">E84+E85+E86+E87+E89</f>
        <v>4639000</v>
      </c>
      <c r="F83" s="5">
        <f t="shared" si="3"/>
        <v>4245828</v>
      </c>
      <c r="G83" s="5">
        <f t="shared" si="3"/>
        <v>393172</v>
      </c>
    </row>
    <row r="84" spans="1:7" x14ac:dyDescent="0.25">
      <c r="A84" s="3">
        <v>90</v>
      </c>
      <c r="B84" s="3" t="s">
        <v>199</v>
      </c>
      <c r="C84" s="4" t="s">
        <v>243</v>
      </c>
      <c r="D84" s="5">
        <v>3776000</v>
      </c>
      <c r="E84" s="5">
        <v>2999000</v>
      </c>
      <c r="F84" s="5">
        <v>2778724</v>
      </c>
      <c r="G84" s="5">
        <v>220276</v>
      </c>
    </row>
    <row r="85" spans="1:7" ht="24" customHeight="1" x14ac:dyDescent="0.25">
      <c r="A85" s="3">
        <v>91</v>
      </c>
      <c r="B85" s="3" t="s">
        <v>201</v>
      </c>
      <c r="C85" s="4" t="s">
        <v>235</v>
      </c>
      <c r="D85" s="5">
        <v>867000</v>
      </c>
      <c r="E85" s="5">
        <v>777000</v>
      </c>
      <c r="F85" s="5">
        <v>712019</v>
      </c>
      <c r="G85" s="5">
        <v>64981</v>
      </c>
    </row>
    <row r="86" spans="1:7" ht="34.5" x14ac:dyDescent="0.25">
      <c r="A86" s="3">
        <v>92</v>
      </c>
      <c r="B86" s="3" t="s">
        <v>215</v>
      </c>
      <c r="C86" s="4" t="s">
        <v>237</v>
      </c>
      <c r="D86" s="5">
        <v>249000</v>
      </c>
      <c r="E86" s="5">
        <v>231000</v>
      </c>
      <c r="F86" s="5">
        <v>131290</v>
      </c>
      <c r="G86" s="5">
        <v>99710</v>
      </c>
    </row>
    <row r="87" spans="1:7" x14ac:dyDescent="0.25">
      <c r="A87" s="3">
        <v>93</v>
      </c>
      <c r="B87" s="3" t="s">
        <v>223</v>
      </c>
      <c r="C87" s="4" t="s">
        <v>239</v>
      </c>
      <c r="D87" s="5">
        <v>750000</v>
      </c>
      <c r="E87" s="5">
        <v>650000</v>
      </c>
      <c r="F87" s="5">
        <v>642673</v>
      </c>
      <c r="G87" s="5">
        <v>7327</v>
      </c>
    </row>
    <row r="88" spans="1:7" x14ac:dyDescent="0.25">
      <c r="A88" s="3">
        <v>94</v>
      </c>
      <c r="B88" s="3" t="s">
        <v>225</v>
      </c>
      <c r="C88" s="4" t="s">
        <v>240</v>
      </c>
      <c r="D88" s="5">
        <v>750000</v>
      </c>
      <c r="E88" s="5">
        <v>650000</v>
      </c>
      <c r="F88" s="5">
        <v>642673</v>
      </c>
      <c r="G88" s="5">
        <v>7327</v>
      </c>
    </row>
    <row r="89" spans="1:7" ht="24.75" customHeight="1" x14ac:dyDescent="0.25">
      <c r="A89" s="3">
        <v>95</v>
      </c>
      <c r="B89" s="3" t="s">
        <v>227</v>
      </c>
      <c r="C89" s="4" t="s">
        <v>241</v>
      </c>
      <c r="D89" s="5">
        <v>-18000</v>
      </c>
      <c r="E89" s="5">
        <v>-18000</v>
      </c>
      <c r="F89" s="5">
        <v>-18878</v>
      </c>
      <c r="G89" s="5">
        <v>878</v>
      </c>
    </row>
    <row r="90" spans="1:7" ht="24.75" customHeight="1" x14ac:dyDescent="0.25">
      <c r="A90" s="3">
        <v>96</v>
      </c>
      <c r="B90" s="3" t="s">
        <v>229</v>
      </c>
      <c r="C90" s="4" t="s">
        <v>242</v>
      </c>
      <c r="D90" s="5">
        <v>-18000</v>
      </c>
      <c r="E90" s="5">
        <v>-18000</v>
      </c>
      <c r="F90" s="5">
        <v>-18878</v>
      </c>
      <c r="G90" s="5">
        <v>878</v>
      </c>
    </row>
    <row r="91" spans="1:7" x14ac:dyDescent="0.25">
      <c r="A91" s="3">
        <v>97</v>
      </c>
      <c r="B91" s="3" t="s">
        <v>244</v>
      </c>
      <c r="C91" s="4" t="s">
        <v>245</v>
      </c>
      <c r="D91" s="5">
        <f>D92</f>
        <v>5624000</v>
      </c>
      <c r="E91" s="5">
        <f t="shared" ref="E91:G91" si="4">E92</f>
        <v>7944000</v>
      </c>
      <c r="F91" s="5">
        <f t="shared" si="4"/>
        <v>4280750</v>
      </c>
      <c r="G91" s="5">
        <f t="shared" si="4"/>
        <v>3663250</v>
      </c>
    </row>
    <row r="92" spans="1:7" ht="23.25" x14ac:dyDescent="0.25">
      <c r="A92" s="3">
        <v>98</v>
      </c>
      <c r="B92" s="3" t="s">
        <v>246</v>
      </c>
      <c r="C92" s="4" t="s">
        <v>247</v>
      </c>
      <c r="D92" s="5">
        <f>D93+D94+D95+D96+D98</f>
        <v>5624000</v>
      </c>
      <c r="E92" s="5">
        <v>7944000</v>
      </c>
      <c r="F92" s="5">
        <v>4280750</v>
      </c>
      <c r="G92" s="5">
        <v>3663250</v>
      </c>
    </row>
    <row r="93" spans="1:7" ht="23.25" x14ac:dyDescent="0.25">
      <c r="A93" s="3">
        <v>99</v>
      </c>
      <c r="B93" s="3" t="s">
        <v>199</v>
      </c>
      <c r="C93" s="4" t="s">
        <v>248</v>
      </c>
      <c r="D93" s="5">
        <v>3776000</v>
      </c>
      <c r="E93" s="5">
        <v>2999000</v>
      </c>
      <c r="F93" s="5">
        <v>2778724</v>
      </c>
      <c r="G93" s="5">
        <v>220276</v>
      </c>
    </row>
    <row r="94" spans="1:7" ht="30" customHeight="1" x14ac:dyDescent="0.25">
      <c r="A94" s="3">
        <v>100</v>
      </c>
      <c r="B94" s="3" t="s">
        <v>201</v>
      </c>
      <c r="C94" s="4" t="s">
        <v>249</v>
      </c>
      <c r="D94" s="5">
        <v>867000</v>
      </c>
      <c r="E94" s="5">
        <v>777000</v>
      </c>
      <c r="F94" s="5">
        <v>712019</v>
      </c>
      <c r="G94" s="5">
        <v>64981</v>
      </c>
    </row>
    <row r="95" spans="1:7" ht="34.5" x14ac:dyDescent="0.25">
      <c r="A95" s="3">
        <v>101</v>
      </c>
      <c r="B95" s="3" t="s">
        <v>215</v>
      </c>
      <c r="C95" s="4" t="s">
        <v>251</v>
      </c>
      <c r="D95" s="5">
        <v>249000</v>
      </c>
      <c r="E95" s="5">
        <v>231000</v>
      </c>
      <c r="F95" s="5">
        <v>131290</v>
      </c>
      <c r="G95" s="5">
        <v>99710</v>
      </c>
    </row>
    <row r="96" spans="1:7" ht="23.25" x14ac:dyDescent="0.25">
      <c r="A96" s="3">
        <v>102</v>
      </c>
      <c r="B96" s="3" t="s">
        <v>223</v>
      </c>
      <c r="C96" s="4" t="s">
        <v>253</v>
      </c>
      <c r="D96" s="5">
        <v>750000</v>
      </c>
      <c r="E96" s="5">
        <v>650000</v>
      </c>
      <c r="F96" s="5">
        <v>642673</v>
      </c>
      <c r="G96" s="5">
        <v>7327</v>
      </c>
    </row>
    <row r="97" spans="1:7" ht="23.25" x14ac:dyDescent="0.25">
      <c r="A97" s="3">
        <v>103</v>
      </c>
      <c r="B97" s="3" t="s">
        <v>225</v>
      </c>
      <c r="C97" s="4" t="s">
        <v>254</v>
      </c>
      <c r="D97" s="5">
        <v>750000</v>
      </c>
      <c r="E97" s="5">
        <v>650000</v>
      </c>
      <c r="F97" s="5">
        <v>642673</v>
      </c>
      <c r="G97" s="5">
        <v>7327</v>
      </c>
    </row>
    <row r="98" spans="1:7" ht="25.5" customHeight="1" x14ac:dyDescent="0.25">
      <c r="A98" s="3">
        <v>104</v>
      </c>
      <c r="B98" s="3" t="s">
        <v>227</v>
      </c>
      <c r="C98" s="4" t="s">
        <v>255</v>
      </c>
      <c r="D98" s="5">
        <v>-18000</v>
      </c>
      <c r="E98" s="5">
        <v>-18000</v>
      </c>
      <c r="F98" s="5">
        <v>-18878</v>
      </c>
      <c r="G98" s="5">
        <v>878</v>
      </c>
    </row>
    <row r="99" spans="1:7" ht="26.25" customHeight="1" x14ac:dyDescent="0.25">
      <c r="A99" s="3">
        <v>105</v>
      </c>
      <c r="B99" s="3" t="s">
        <v>229</v>
      </c>
      <c r="C99" s="4" t="s">
        <v>256</v>
      </c>
      <c r="D99" s="5">
        <v>-18000</v>
      </c>
      <c r="E99" s="5">
        <v>-18000</v>
      </c>
      <c r="F99" s="5">
        <v>-18878</v>
      </c>
      <c r="G99" s="5">
        <v>878</v>
      </c>
    </row>
    <row r="100" spans="1:7" ht="24" customHeight="1" x14ac:dyDescent="0.25">
      <c r="A100" s="3">
        <v>106</v>
      </c>
      <c r="B100" s="3" t="s">
        <v>257</v>
      </c>
      <c r="C100" s="4" t="s">
        <v>258</v>
      </c>
      <c r="D100" s="5">
        <v>451000</v>
      </c>
      <c r="E100" s="5">
        <v>334200</v>
      </c>
      <c r="F100" s="5">
        <v>325393</v>
      </c>
      <c r="G100" s="5">
        <v>8807</v>
      </c>
    </row>
    <row r="101" spans="1:7" x14ac:dyDescent="0.25">
      <c r="A101" s="3">
        <v>107</v>
      </c>
      <c r="B101" s="3" t="s">
        <v>199</v>
      </c>
      <c r="C101" s="4" t="s">
        <v>259</v>
      </c>
      <c r="D101" s="5">
        <v>428000</v>
      </c>
      <c r="E101" s="5">
        <v>313500</v>
      </c>
      <c r="F101" s="5">
        <v>308992</v>
      </c>
      <c r="G101" s="5">
        <v>4508</v>
      </c>
    </row>
    <row r="102" spans="1:7" ht="27" customHeight="1" x14ac:dyDescent="0.25">
      <c r="A102" s="3">
        <v>108</v>
      </c>
      <c r="B102" s="3" t="s">
        <v>201</v>
      </c>
      <c r="C102" s="4" t="s">
        <v>260</v>
      </c>
      <c r="D102" s="5">
        <v>19000</v>
      </c>
      <c r="E102" s="5">
        <v>17700</v>
      </c>
      <c r="F102" s="5">
        <v>13513</v>
      </c>
      <c r="G102" s="5">
        <v>4187</v>
      </c>
    </row>
    <row r="103" spans="1:7" ht="34.5" x14ac:dyDescent="0.25">
      <c r="A103" s="3">
        <v>109</v>
      </c>
      <c r="B103" s="3" t="s">
        <v>215</v>
      </c>
      <c r="C103" s="4" t="s">
        <v>261</v>
      </c>
      <c r="D103" s="5">
        <v>4000</v>
      </c>
      <c r="E103" s="5">
        <v>3000</v>
      </c>
      <c r="F103" s="5">
        <v>2888</v>
      </c>
      <c r="G103" s="5">
        <v>112</v>
      </c>
    </row>
    <row r="104" spans="1:7" x14ac:dyDescent="0.25">
      <c r="A104" s="3">
        <v>110</v>
      </c>
      <c r="B104" s="3" t="s">
        <v>262</v>
      </c>
      <c r="C104" s="4" t="s">
        <v>263</v>
      </c>
      <c r="D104" s="5">
        <f>D105+D106+D107</f>
        <v>451000</v>
      </c>
      <c r="E104" s="5">
        <f t="shared" ref="E104:G104" si="5">E105+E106+E107</f>
        <v>334200</v>
      </c>
      <c r="F104" s="5">
        <f t="shared" si="5"/>
        <v>325393</v>
      </c>
      <c r="G104" s="5">
        <f t="shared" si="5"/>
        <v>8807</v>
      </c>
    </row>
    <row r="105" spans="1:7" ht="34.5" x14ac:dyDescent="0.25">
      <c r="A105" s="3">
        <v>111</v>
      </c>
      <c r="B105" s="3" t="s">
        <v>215</v>
      </c>
      <c r="C105" s="4" t="s">
        <v>266</v>
      </c>
      <c r="D105" s="5">
        <v>4000</v>
      </c>
      <c r="E105" s="5">
        <v>3000</v>
      </c>
      <c r="F105" s="5">
        <v>2888</v>
      </c>
      <c r="G105" s="5">
        <v>112</v>
      </c>
    </row>
    <row r="106" spans="1:7" x14ac:dyDescent="0.25">
      <c r="A106" s="3">
        <v>112</v>
      </c>
      <c r="B106" s="3" t="s">
        <v>199</v>
      </c>
      <c r="C106" s="4" t="s">
        <v>264</v>
      </c>
      <c r="D106" s="5">
        <v>428000</v>
      </c>
      <c r="E106" s="5">
        <v>313500</v>
      </c>
      <c r="F106" s="5">
        <v>308992</v>
      </c>
      <c r="G106" s="5">
        <v>4508</v>
      </c>
    </row>
    <row r="107" spans="1:7" ht="25.5" customHeight="1" x14ac:dyDescent="0.25">
      <c r="A107" s="3">
        <v>113</v>
      </c>
      <c r="B107" s="3" t="s">
        <v>201</v>
      </c>
      <c r="C107" s="4" t="s">
        <v>265</v>
      </c>
      <c r="D107" s="5">
        <v>19000</v>
      </c>
      <c r="E107" s="5">
        <v>17700</v>
      </c>
      <c r="F107" s="5">
        <v>13513</v>
      </c>
      <c r="G107" s="5">
        <v>4187</v>
      </c>
    </row>
    <row r="108" spans="1:7" x14ac:dyDescent="0.25">
      <c r="A108" s="3">
        <v>114</v>
      </c>
      <c r="B108" s="3" t="s">
        <v>267</v>
      </c>
      <c r="C108" s="4" t="s">
        <v>268</v>
      </c>
      <c r="D108" s="5">
        <v>300000</v>
      </c>
      <c r="E108" s="5">
        <v>300000</v>
      </c>
      <c r="F108" s="5">
        <v>210779</v>
      </c>
      <c r="G108" s="5">
        <v>89221</v>
      </c>
    </row>
    <row r="109" spans="1:7" x14ac:dyDescent="0.25">
      <c r="A109" s="3">
        <v>115</v>
      </c>
      <c r="B109" s="3" t="s">
        <v>203</v>
      </c>
      <c r="C109" s="4" t="s">
        <v>269</v>
      </c>
      <c r="D109" s="5">
        <v>300000</v>
      </c>
      <c r="E109" s="5">
        <v>300000</v>
      </c>
      <c r="F109" s="5">
        <v>210779</v>
      </c>
      <c r="G109" s="5">
        <v>89221</v>
      </c>
    </row>
    <row r="110" spans="1:7" x14ac:dyDescent="0.25">
      <c r="A110" s="3">
        <v>116</v>
      </c>
      <c r="B110" s="3" t="s">
        <v>270</v>
      </c>
      <c r="C110" s="4" t="s">
        <v>271</v>
      </c>
      <c r="D110" s="5">
        <v>300000</v>
      </c>
      <c r="E110" s="5">
        <v>300000</v>
      </c>
      <c r="F110" s="5">
        <v>210779</v>
      </c>
      <c r="G110" s="5">
        <v>89221</v>
      </c>
    </row>
    <row r="111" spans="1:7" x14ac:dyDescent="0.25">
      <c r="A111" s="3">
        <v>117</v>
      </c>
      <c r="B111" s="3" t="s">
        <v>203</v>
      </c>
      <c r="C111" s="4" t="s">
        <v>272</v>
      </c>
      <c r="D111" s="5">
        <v>300000</v>
      </c>
      <c r="E111" s="5">
        <v>300000</v>
      </c>
      <c r="F111" s="5">
        <v>210779</v>
      </c>
      <c r="G111" s="5">
        <v>89221</v>
      </c>
    </row>
    <row r="112" spans="1:7" ht="24.75" customHeight="1" x14ac:dyDescent="0.25">
      <c r="A112" s="3">
        <v>118</v>
      </c>
      <c r="B112" s="3" t="s">
        <v>273</v>
      </c>
      <c r="C112" s="4" t="s">
        <v>274</v>
      </c>
      <c r="D112" s="5">
        <v>15000</v>
      </c>
      <c r="E112" s="5">
        <v>10000</v>
      </c>
      <c r="F112" s="5">
        <v>0</v>
      </c>
      <c r="G112" s="5">
        <v>10000</v>
      </c>
    </row>
    <row r="113" spans="1:7" ht="24.75" customHeight="1" x14ac:dyDescent="0.25">
      <c r="A113" s="3">
        <v>119</v>
      </c>
      <c r="B113" s="3" t="s">
        <v>275</v>
      </c>
      <c r="C113" s="4" t="s">
        <v>276</v>
      </c>
      <c r="D113" s="5">
        <v>15000</v>
      </c>
      <c r="E113" s="5">
        <v>10000</v>
      </c>
      <c r="F113" s="5">
        <v>0</v>
      </c>
      <c r="G113" s="5">
        <v>10000</v>
      </c>
    </row>
    <row r="114" spans="1:7" ht="24" customHeight="1" x14ac:dyDescent="0.25">
      <c r="A114" s="3">
        <v>120</v>
      </c>
      <c r="B114" s="3" t="s">
        <v>201</v>
      </c>
      <c r="C114" s="4" t="s">
        <v>277</v>
      </c>
      <c r="D114" s="5">
        <v>15000</v>
      </c>
      <c r="E114" s="5">
        <v>10000</v>
      </c>
      <c r="F114" s="5">
        <v>0</v>
      </c>
      <c r="G114" s="5">
        <v>10000</v>
      </c>
    </row>
    <row r="115" spans="1:7" ht="27.75" customHeight="1" x14ac:dyDescent="0.25">
      <c r="A115" s="3">
        <v>121</v>
      </c>
      <c r="B115" s="3" t="s">
        <v>278</v>
      </c>
      <c r="C115" s="4" t="s">
        <v>279</v>
      </c>
      <c r="D115" s="5">
        <v>15000</v>
      </c>
      <c r="E115" s="5">
        <v>10000</v>
      </c>
      <c r="F115" s="5">
        <v>0</v>
      </c>
      <c r="G115" s="5">
        <v>10000</v>
      </c>
    </row>
    <row r="116" spans="1:7" ht="25.5" customHeight="1" x14ac:dyDescent="0.25">
      <c r="A116" s="3">
        <v>122</v>
      </c>
      <c r="B116" s="3" t="s">
        <v>201</v>
      </c>
      <c r="C116" s="4" t="s">
        <v>280</v>
      </c>
      <c r="D116" s="5">
        <v>15000</v>
      </c>
      <c r="E116" s="5">
        <v>10000</v>
      </c>
      <c r="F116" s="5">
        <v>0</v>
      </c>
      <c r="G116" s="5">
        <v>10000</v>
      </c>
    </row>
    <row r="117" spans="1:7" ht="26.25" customHeight="1" x14ac:dyDescent="0.25">
      <c r="A117" s="3">
        <v>123</v>
      </c>
      <c r="B117" s="3" t="s">
        <v>281</v>
      </c>
      <c r="C117" s="4" t="s">
        <v>282</v>
      </c>
      <c r="D117" s="5">
        <f>D118+D140+D150+D178</f>
        <v>8434060</v>
      </c>
      <c r="E117" s="5">
        <f t="shared" ref="E117:G117" si="6">E118+E140+E150+E178</f>
        <v>6314230</v>
      </c>
      <c r="F117" s="5">
        <f t="shared" si="6"/>
        <v>5282045</v>
      </c>
      <c r="G117" s="5">
        <f t="shared" si="6"/>
        <v>1032185</v>
      </c>
    </row>
    <row r="118" spans="1:7" ht="23.25" x14ac:dyDescent="0.25">
      <c r="A118" s="3">
        <v>124</v>
      </c>
      <c r="B118" s="3" t="s">
        <v>283</v>
      </c>
      <c r="C118" s="4" t="s">
        <v>284</v>
      </c>
      <c r="D118" s="5">
        <f>D119+D120+D121</f>
        <v>3263010</v>
      </c>
      <c r="E118" s="5">
        <f t="shared" ref="E118:G118" si="7">E119+E120+E121</f>
        <v>2122030</v>
      </c>
      <c r="F118" s="5">
        <f t="shared" si="7"/>
        <v>1656125</v>
      </c>
      <c r="G118" s="5">
        <f t="shared" si="7"/>
        <v>465905</v>
      </c>
    </row>
    <row r="119" spans="1:7" x14ac:dyDescent="0.25">
      <c r="A119" s="3">
        <v>125</v>
      </c>
      <c r="B119" s="3" t="s">
        <v>199</v>
      </c>
      <c r="C119" s="4" t="s">
        <v>285</v>
      </c>
      <c r="D119" s="5">
        <v>79000</v>
      </c>
      <c r="E119" s="5">
        <v>69100</v>
      </c>
      <c r="F119" s="5">
        <v>54448</v>
      </c>
      <c r="G119" s="5">
        <v>14652</v>
      </c>
    </row>
    <row r="120" spans="1:7" ht="25.5" customHeight="1" x14ac:dyDescent="0.25">
      <c r="A120" s="3">
        <v>126</v>
      </c>
      <c r="B120" s="3" t="s">
        <v>201</v>
      </c>
      <c r="C120" s="4" t="s">
        <v>286</v>
      </c>
      <c r="D120" s="5">
        <v>1082010</v>
      </c>
      <c r="E120" s="5">
        <v>720930</v>
      </c>
      <c r="F120" s="5">
        <v>714605</v>
      </c>
      <c r="G120" s="5">
        <v>6325</v>
      </c>
    </row>
    <row r="121" spans="1:7" x14ac:dyDescent="0.25">
      <c r="A121" s="3">
        <v>127</v>
      </c>
      <c r="B121" s="3" t="s">
        <v>211</v>
      </c>
      <c r="C121" s="4" t="s">
        <v>287</v>
      </c>
      <c r="D121" s="5">
        <v>2102000</v>
      </c>
      <c r="E121" s="5">
        <v>1332000</v>
      </c>
      <c r="F121" s="5">
        <v>887072</v>
      </c>
      <c r="G121" s="5">
        <v>444928</v>
      </c>
    </row>
    <row r="122" spans="1:7" x14ac:dyDescent="0.25">
      <c r="A122" s="3">
        <v>128</v>
      </c>
      <c r="B122" s="3" t="s">
        <v>291</v>
      </c>
      <c r="C122" s="4" t="s">
        <v>292</v>
      </c>
      <c r="D122" s="5">
        <v>157050</v>
      </c>
      <c r="E122" s="5">
        <v>151450</v>
      </c>
      <c r="F122" s="5">
        <v>139315</v>
      </c>
      <c r="G122" s="5">
        <v>12135</v>
      </c>
    </row>
    <row r="123" spans="1:7" ht="23.25" x14ac:dyDescent="0.25">
      <c r="A123" s="3">
        <v>129</v>
      </c>
      <c r="B123" s="3" t="s">
        <v>293</v>
      </c>
      <c r="C123" s="4" t="s">
        <v>294</v>
      </c>
      <c r="D123" s="5">
        <v>157050</v>
      </c>
      <c r="E123" s="5">
        <v>151450</v>
      </c>
      <c r="F123" s="5">
        <v>139315</v>
      </c>
      <c r="G123" s="5">
        <v>12135</v>
      </c>
    </row>
    <row r="124" spans="1:7" ht="23.25" x14ac:dyDescent="0.25">
      <c r="A124" s="3">
        <v>130</v>
      </c>
      <c r="B124" s="3" t="s">
        <v>199</v>
      </c>
      <c r="C124" s="4" t="s">
        <v>295</v>
      </c>
      <c r="D124" s="5">
        <v>3000</v>
      </c>
      <c r="E124" s="5">
        <v>2300</v>
      </c>
      <c r="F124" s="5">
        <v>1902</v>
      </c>
      <c r="G124" s="5">
        <v>398</v>
      </c>
    </row>
    <row r="125" spans="1:7" ht="26.25" customHeight="1" x14ac:dyDescent="0.25">
      <c r="A125" s="3">
        <v>131</v>
      </c>
      <c r="B125" s="3" t="s">
        <v>201</v>
      </c>
      <c r="C125" s="4" t="s">
        <v>296</v>
      </c>
      <c r="D125" s="5">
        <v>140050</v>
      </c>
      <c r="E125" s="5">
        <v>137150</v>
      </c>
      <c r="F125" s="5">
        <v>132925</v>
      </c>
      <c r="G125" s="5">
        <v>4225</v>
      </c>
    </row>
    <row r="126" spans="1:7" ht="23.25" x14ac:dyDescent="0.25">
      <c r="A126" s="3">
        <v>132</v>
      </c>
      <c r="B126" s="3" t="s">
        <v>211</v>
      </c>
      <c r="C126" s="4" t="s">
        <v>297</v>
      </c>
      <c r="D126" s="5">
        <v>14000</v>
      </c>
      <c r="E126" s="5">
        <v>12000</v>
      </c>
      <c r="F126" s="5">
        <v>4488</v>
      </c>
      <c r="G126" s="5">
        <v>7512</v>
      </c>
    </row>
    <row r="127" spans="1:7" x14ac:dyDescent="0.25">
      <c r="A127" s="3">
        <v>133</v>
      </c>
      <c r="B127" s="3" t="s">
        <v>298</v>
      </c>
      <c r="C127" s="4" t="s">
        <v>299</v>
      </c>
      <c r="D127" s="5">
        <f>D128</f>
        <v>1090000</v>
      </c>
      <c r="E127" s="5">
        <f t="shared" ref="E127:G127" si="8">E128</f>
        <v>677800</v>
      </c>
      <c r="F127" s="5">
        <f t="shared" si="8"/>
        <v>661830</v>
      </c>
      <c r="G127" s="5">
        <f t="shared" si="8"/>
        <v>15970</v>
      </c>
    </row>
    <row r="128" spans="1:7" ht="23.25" x14ac:dyDescent="0.25">
      <c r="A128" s="3">
        <v>134</v>
      </c>
      <c r="B128" s="3" t="s">
        <v>300</v>
      </c>
      <c r="C128" s="4" t="s">
        <v>301</v>
      </c>
      <c r="D128" s="5">
        <f>D129+D130+D131</f>
        <v>1090000</v>
      </c>
      <c r="E128" s="5">
        <f t="shared" ref="E128:G128" si="9">E129+E130+E131</f>
        <v>677800</v>
      </c>
      <c r="F128" s="5">
        <f t="shared" si="9"/>
        <v>661830</v>
      </c>
      <c r="G128" s="5">
        <f t="shared" si="9"/>
        <v>15970</v>
      </c>
    </row>
    <row r="129" spans="1:7" ht="23.25" x14ac:dyDescent="0.25">
      <c r="A129" s="3">
        <v>135</v>
      </c>
      <c r="B129" s="3" t="s">
        <v>199</v>
      </c>
      <c r="C129" s="4" t="s">
        <v>302</v>
      </c>
      <c r="D129" s="5">
        <v>60000</v>
      </c>
      <c r="E129" s="5">
        <v>50800</v>
      </c>
      <c r="F129" s="5">
        <v>42500</v>
      </c>
      <c r="G129" s="5">
        <v>8300</v>
      </c>
    </row>
    <row r="130" spans="1:7" ht="26.25" customHeight="1" x14ac:dyDescent="0.25">
      <c r="A130" s="3">
        <v>136</v>
      </c>
      <c r="B130" s="3" t="s">
        <v>201</v>
      </c>
      <c r="C130" s="4" t="s">
        <v>303</v>
      </c>
      <c r="D130" s="5">
        <v>899000</v>
      </c>
      <c r="E130" s="5">
        <v>544000</v>
      </c>
      <c r="F130" s="5">
        <v>544000</v>
      </c>
      <c r="G130" s="5">
        <v>0</v>
      </c>
    </row>
    <row r="131" spans="1:7" ht="23.25" x14ac:dyDescent="0.25">
      <c r="A131" s="3">
        <v>137</v>
      </c>
      <c r="B131" s="3" t="s">
        <v>211</v>
      </c>
      <c r="C131" s="4" t="s">
        <v>304</v>
      </c>
      <c r="D131" s="5">
        <v>131000</v>
      </c>
      <c r="E131" s="5">
        <v>83000</v>
      </c>
      <c r="F131" s="5">
        <v>75330</v>
      </c>
      <c r="G131" s="5">
        <v>7670</v>
      </c>
    </row>
    <row r="132" spans="1:7" ht="23.25" x14ac:dyDescent="0.25">
      <c r="A132" s="3">
        <v>138</v>
      </c>
      <c r="B132" s="3" t="s">
        <v>308</v>
      </c>
      <c r="C132" s="4" t="s">
        <v>309</v>
      </c>
      <c r="D132" s="5">
        <v>1957000</v>
      </c>
      <c r="E132" s="5">
        <v>1237000</v>
      </c>
      <c r="F132" s="5">
        <v>807254</v>
      </c>
      <c r="G132" s="5">
        <v>429746</v>
      </c>
    </row>
    <row r="133" spans="1:7" ht="23.25" x14ac:dyDescent="0.25">
      <c r="A133" s="3">
        <v>139</v>
      </c>
      <c r="B133" s="3" t="s">
        <v>310</v>
      </c>
      <c r="C133" s="4" t="s">
        <v>311</v>
      </c>
      <c r="D133" s="5">
        <v>1957000</v>
      </c>
      <c r="E133" s="5">
        <v>1237000</v>
      </c>
      <c r="F133" s="5">
        <v>807254</v>
      </c>
      <c r="G133" s="5">
        <v>429746</v>
      </c>
    </row>
    <row r="134" spans="1:7" ht="23.25" x14ac:dyDescent="0.25">
      <c r="A134" s="3">
        <v>140</v>
      </c>
      <c r="B134" s="3" t="s">
        <v>211</v>
      </c>
      <c r="C134" s="4" t="s">
        <v>312</v>
      </c>
      <c r="D134" s="5">
        <v>1957000</v>
      </c>
      <c r="E134" s="5">
        <v>1237000</v>
      </c>
      <c r="F134" s="5">
        <v>807254</v>
      </c>
      <c r="G134" s="5">
        <v>429746</v>
      </c>
    </row>
    <row r="135" spans="1:7" x14ac:dyDescent="0.25">
      <c r="A135" s="3">
        <v>141</v>
      </c>
      <c r="B135" s="3" t="s">
        <v>313</v>
      </c>
      <c r="C135" s="4" t="s">
        <v>314</v>
      </c>
      <c r="D135" s="5">
        <v>24960</v>
      </c>
      <c r="E135" s="5">
        <v>21780</v>
      </c>
      <c r="F135" s="5">
        <v>19836</v>
      </c>
      <c r="G135" s="5">
        <v>1944</v>
      </c>
    </row>
    <row r="136" spans="1:7" ht="25.5" customHeight="1" x14ac:dyDescent="0.25">
      <c r="A136" s="3">
        <v>142</v>
      </c>
      <c r="B136" s="3" t="s">
        <v>201</v>
      </c>
      <c r="C136" s="4" t="s">
        <v>315</v>
      </c>
      <c r="D136" s="5">
        <v>24960</v>
      </c>
      <c r="E136" s="5">
        <v>21780</v>
      </c>
      <c r="F136" s="5">
        <v>19836</v>
      </c>
      <c r="G136" s="5">
        <v>1944</v>
      </c>
    </row>
    <row r="137" spans="1:7" x14ac:dyDescent="0.25">
      <c r="A137" s="3">
        <v>143</v>
      </c>
      <c r="B137" s="3" t="s">
        <v>316</v>
      </c>
      <c r="C137" s="4" t="s">
        <v>317</v>
      </c>
      <c r="D137" s="5">
        <v>34000</v>
      </c>
      <c r="E137" s="5">
        <v>34000</v>
      </c>
      <c r="F137" s="5">
        <v>27890</v>
      </c>
      <c r="G137" s="5">
        <v>6110</v>
      </c>
    </row>
    <row r="138" spans="1:7" x14ac:dyDescent="0.25">
      <c r="A138" s="3">
        <v>144</v>
      </c>
      <c r="B138" s="3" t="s">
        <v>199</v>
      </c>
      <c r="C138" s="4" t="s">
        <v>318</v>
      </c>
      <c r="D138" s="5">
        <v>16000</v>
      </c>
      <c r="E138" s="5">
        <v>16000</v>
      </c>
      <c r="F138" s="5">
        <v>10046</v>
      </c>
      <c r="G138" s="5">
        <v>5954</v>
      </c>
    </row>
    <row r="139" spans="1:7" ht="27.75" customHeight="1" x14ac:dyDescent="0.25">
      <c r="A139" s="3">
        <v>145</v>
      </c>
      <c r="B139" s="3" t="s">
        <v>201</v>
      </c>
      <c r="C139" s="4" t="s">
        <v>319</v>
      </c>
      <c r="D139" s="5">
        <v>18000</v>
      </c>
      <c r="E139" s="5">
        <v>18000</v>
      </c>
      <c r="F139" s="5">
        <v>17844</v>
      </c>
      <c r="G139" s="5">
        <v>156</v>
      </c>
    </row>
    <row r="140" spans="1:7" x14ac:dyDescent="0.25">
      <c r="A140" s="3">
        <v>146</v>
      </c>
      <c r="B140" s="3" t="s">
        <v>320</v>
      </c>
      <c r="C140" s="4" t="s">
        <v>321</v>
      </c>
      <c r="D140" s="5">
        <f>D141+D142+D143</f>
        <v>105000</v>
      </c>
      <c r="E140" s="5">
        <f t="shared" ref="E140:G140" si="10">E141+E142+E143</f>
        <v>80500</v>
      </c>
      <c r="F140" s="5">
        <f t="shared" si="10"/>
        <v>54526</v>
      </c>
      <c r="G140" s="5">
        <f t="shared" si="10"/>
        <v>25974</v>
      </c>
    </row>
    <row r="141" spans="1:7" x14ac:dyDescent="0.25">
      <c r="A141" s="3">
        <v>147</v>
      </c>
      <c r="B141" s="3" t="s">
        <v>199</v>
      </c>
      <c r="C141" s="4" t="s">
        <v>322</v>
      </c>
      <c r="D141" s="5">
        <v>48000</v>
      </c>
      <c r="E141" s="5">
        <v>34500</v>
      </c>
      <c r="F141" s="5">
        <v>30141</v>
      </c>
      <c r="G141" s="5">
        <v>4359</v>
      </c>
    </row>
    <row r="142" spans="1:7" ht="29.25" customHeight="1" x14ac:dyDescent="0.25">
      <c r="A142" s="3">
        <v>148</v>
      </c>
      <c r="B142" s="3" t="s">
        <v>201</v>
      </c>
      <c r="C142" s="4" t="s">
        <v>323</v>
      </c>
      <c r="D142" s="5">
        <v>56000</v>
      </c>
      <c r="E142" s="5">
        <v>45000</v>
      </c>
      <c r="F142" s="5">
        <v>23899</v>
      </c>
      <c r="G142" s="5">
        <v>21101</v>
      </c>
    </row>
    <row r="143" spans="1:7" ht="34.5" x14ac:dyDescent="0.25">
      <c r="A143" s="3">
        <v>149</v>
      </c>
      <c r="B143" s="3" t="s">
        <v>215</v>
      </c>
      <c r="C143" s="4" t="s">
        <v>326</v>
      </c>
      <c r="D143" s="5">
        <v>1000</v>
      </c>
      <c r="E143" s="5">
        <v>1000</v>
      </c>
      <c r="F143" s="5">
        <v>486</v>
      </c>
      <c r="G143" s="5">
        <v>514</v>
      </c>
    </row>
    <row r="144" spans="1:7" ht="25.5" customHeight="1" x14ac:dyDescent="0.25">
      <c r="A144" s="3">
        <v>150</v>
      </c>
      <c r="B144" s="3" t="s">
        <v>327</v>
      </c>
      <c r="C144" s="4" t="s">
        <v>328</v>
      </c>
      <c r="D144" s="5">
        <v>1740000</v>
      </c>
      <c r="E144" s="5">
        <v>174000</v>
      </c>
      <c r="F144" s="5">
        <v>0</v>
      </c>
      <c r="G144" s="5">
        <v>174000</v>
      </c>
    </row>
    <row r="145" spans="1:7" ht="23.25" x14ac:dyDescent="0.25">
      <c r="A145" s="3">
        <v>151</v>
      </c>
      <c r="B145" s="3" t="s">
        <v>329</v>
      </c>
      <c r="C145" s="4" t="s">
        <v>330</v>
      </c>
      <c r="D145" s="5">
        <v>1740000</v>
      </c>
      <c r="E145" s="5">
        <v>174000</v>
      </c>
      <c r="F145" s="5">
        <v>0</v>
      </c>
      <c r="G145" s="5">
        <v>174000</v>
      </c>
    </row>
    <row r="146" spans="1:7" x14ac:dyDescent="0.25">
      <c r="A146" s="3">
        <v>152</v>
      </c>
      <c r="B146" s="3" t="s">
        <v>332</v>
      </c>
      <c r="C146" s="4" t="s">
        <v>333</v>
      </c>
      <c r="D146" s="5">
        <f>D147+D148+D149</f>
        <v>105000</v>
      </c>
      <c r="E146" s="5">
        <f t="shared" ref="E146:G146" si="11">E147+E148+E149</f>
        <v>80500</v>
      </c>
      <c r="F146" s="5">
        <f t="shared" si="11"/>
        <v>54526</v>
      </c>
      <c r="G146" s="5">
        <f t="shared" si="11"/>
        <v>25974</v>
      </c>
    </row>
    <row r="147" spans="1:7" x14ac:dyDescent="0.25">
      <c r="A147" s="3">
        <v>153</v>
      </c>
      <c r="B147" s="3" t="s">
        <v>199</v>
      </c>
      <c r="C147" s="4" t="s">
        <v>334</v>
      </c>
      <c r="D147" s="5">
        <v>48000</v>
      </c>
      <c r="E147" s="5">
        <v>34500</v>
      </c>
      <c r="F147" s="5">
        <v>30141</v>
      </c>
      <c r="G147" s="5">
        <v>4359</v>
      </c>
    </row>
    <row r="148" spans="1:7" ht="24" customHeight="1" x14ac:dyDescent="0.25">
      <c r="A148" s="3">
        <v>154</v>
      </c>
      <c r="B148" s="3" t="s">
        <v>201</v>
      </c>
      <c r="C148" s="4" t="s">
        <v>335</v>
      </c>
      <c r="D148" s="5">
        <v>56000</v>
      </c>
      <c r="E148" s="5">
        <v>45000</v>
      </c>
      <c r="F148" s="5">
        <v>23899</v>
      </c>
      <c r="G148" s="5">
        <v>21101</v>
      </c>
    </row>
    <row r="149" spans="1:7" ht="34.5" x14ac:dyDescent="0.25">
      <c r="A149" s="3">
        <v>155</v>
      </c>
      <c r="B149" s="3" t="s">
        <v>215</v>
      </c>
      <c r="C149" s="4" t="s">
        <v>337</v>
      </c>
      <c r="D149" s="5">
        <v>1000</v>
      </c>
      <c r="E149" s="5">
        <v>1000</v>
      </c>
      <c r="F149" s="5">
        <v>486</v>
      </c>
      <c r="G149" s="5">
        <v>514</v>
      </c>
    </row>
    <row r="150" spans="1:7" ht="25.5" customHeight="1" x14ac:dyDescent="0.25">
      <c r="A150" s="3">
        <v>156</v>
      </c>
      <c r="B150" s="3" t="s">
        <v>338</v>
      </c>
      <c r="C150" s="4" t="s">
        <v>339</v>
      </c>
      <c r="D150" s="5">
        <f>D151+D152+D153+D154</f>
        <v>2089950</v>
      </c>
      <c r="E150" s="5">
        <f t="shared" ref="E150:G150" si="12">E151+E152+E153+E154</f>
        <v>1819200</v>
      </c>
      <c r="F150" s="5">
        <f t="shared" si="12"/>
        <v>1580107</v>
      </c>
      <c r="G150" s="5">
        <f t="shared" si="12"/>
        <v>239093</v>
      </c>
    </row>
    <row r="151" spans="1:7" x14ac:dyDescent="0.25">
      <c r="A151" s="3">
        <v>157</v>
      </c>
      <c r="B151" s="3" t="s">
        <v>199</v>
      </c>
      <c r="C151" s="4" t="s">
        <v>343</v>
      </c>
      <c r="D151" s="5">
        <v>878850</v>
      </c>
      <c r="E151" s="5">
        <v>692900</v>
      </c>
      <c r="F151" s="5">
        <v>655130</v>
      </c>
      <c r="G151" s="5">
        <v>37770</v>
      </c>
    </row>
    <row r="152" spans="1:7" ht="24.75" customHeight="1" x14ac:dyDescent="0.25">
      <c r="A152" s="3">
        <v>158</v>
      </c>
      <c r="B152" s="3" t="s">
        <v>201</v>
      </c>
      <c r="C152" s="4" t="s">
        <v>344</v>
      </c>
      <c r="D152" s="5">
        <v>577300</v>
      </c>
      <c r="E152" s="5">
        <v>495000</v>
      </c>
      <c r="F152" s="5">
        <v>368101</v>
      </c>
      <c r="G152" s="5">
        <v>126899</v>
      </c>
    </row>
    <row r="153" spans="1:7" ht="23.25" x14ac:dyDescent="0.25">
      <c r="A153" s="3">
        <v>159</v>
      </c>
      <c r="B153" s="3" t="s">
        <v>205</v>
      </c>
      <c r="C153" s="4" t="s">
        <v>345</v>
      </c>
      <c r="D153" s="5">
        <v>400000</v>
      </c>
      <c r="E153" s="5">
        <v>400000</v>
      </c>
      <c r="F153" s="5">
        <v>367520</v>
      </c>
      <c r="G153" s="5">
        <v>32480</v>
      </c>
    </row>
    <row r="154" spans="1:7" ht="34.5" x14ac:dyDescent="0.25">
      <c r="A154" s="3">
        <v>160</v>
      </c>
      <c r="B154" s="3" t="s">
        <v>215</v>
      </c>
      <c r="C154" s="4" t="s">
        <v>341</v>
      </c>
      <c r="D154" s="5">
        <v>233800</v>
      </c>
      <c r="E154" s="5">
        <v>231300</v>
      </c>
      <c r="F154" s="5">
        <v>189356</v>
      </c>
      <c r="G154" s="5">
        <v>41944</v>
      </c>
    </row>
    <row r="155" spans="1:7" ht="26.25" customHeight="1" x14ac:dyDescent="0.25">
      <c r="A155" s="3">
        <v>161</v>
      </c>
      <c r="B155" s="3" t="s">
        <v>346</v>
      </c>
      <c r="C155" s="4" t="s">
        <v>347</v>
      </c>
      <c r="D155" s="5">
        <f>D156+D158+D162</f>
        <v>344500</v>
      </c>
      <c r="E155" s="5">
        <f t="shared" ref="E155:G155" si="13">E156+E158+E162</f>
        <v>282600</v>
      </c>
      <c r="F155" s="5">
        <f t="shared" si="13"/>
        <v>269960</v>
      </c>
      <c r="G155" s="5">
        <f t="shared" si="13"/>
        <v>12640</v>
      </c>
    </row>
    <row r="156" spans="1:7" ht="23.25" x14ac:dyDescent="0.25">
      <c r="A156" s="3">
        <v>162</v>
      </c>
      <c r="B156" s="3" t="s">
        <v>348</v>
      </c>
      <c r="C156" s="4" t="s">
        <v>349</v>
      </c>
      <c r="D156" s="5">
        <v>9000</v>
      </c>
      <c r="E156" s="5">
        <v>8500</v>
      </c>
      <c r="F156" s="5">
        <v>7231</v>
      </c>
      <c r="G156" s="5">
        <v>1269</v>
      </c>
    </row>
    <row r="157" spans="1:7" ht="27.75" customHeight="1" x14ac:dyDescent="0.25">
      <c r="A157" s="3">
        <v>163</v>
      </c>
      <c r="B157" s="3" t="s">
        <v>201</v>
      </c>
      <c r="C157" s="4" t="s">
        <v>350</v>
      </c>
      <c r="D157" s="5">
        <v>9000</v>
      </c>
      <c r="E157" s="5">
        <v>8500</v>
      </c>
      <c r="F157" s="5">
        <v>7231</v>
      </c>
      <c r="G157" s="5">
        <v>1269</v>
      </c>
    </row>
    <row r="158" spans="1:7" ht="23.25" x14ac:dyDescent="0.25">
      <c r="A158" s="3">
        <v>164</v>
      </c>
      <c r="B158" s="3" t="s">
        <v>354</v>
      </c>
      <c r="C158" s="4" t="s">
        <v>355</v>
      </c>
      <c r="D158" s="5">
        <f>D159+D160+D161</f>
        <v>330500</v>
      </c>
      <c r="E158" s="5">
        <f t="shared" ref="E158:G158" si="14">E159+E160+E161</f>
        <v>269100</v>
      </c>
      <c r="F158" s="5">
        <f t="shared" si="14"/>
        <v>258520</v>
      </c>
      <c r="G158" s="5">
        <f t="shared" si="14"/>
        <v>10580</v>
      </c>
    </row>
    <row r="159" spans="1:7" ht="23.25" x14ac:dyDescent="0.25">
      <c r="A159" s="3">
        <v>165</v>
      </c>
      <c r="B159" s="3" t="s">
        <v>199</v>
      </c>
      <c r="C159" s="4" t="s">
        <v>356</v>
      </c>
      <c r="D159" s="5">
        <v>202500</v>
      </c>
      <c r="E159" s="5">
        <v>152400</v>
      </c>
      <c r="F159" s="5">
        <v>150653</v>
      </c>
      <c r="G159" s="5">
        <v>1747</v>
      </c>
    </row>
    <row r="160" spans="1:7" ht="27" customHeight="1" x14ac:dyDescent="0.25">
      <c r="A160" s="3">
        <v>166</v>
      </c>
      <c r="B160" s="3" t="s">
        <v>201</v>
      </c>
      <c r="C160" s="4" t="s">
        <v>357</v>
      </c>
      <c r="D160" s="5">
        <v>125000</v>
      </c>
      <c r="E160" s="5">
        <v>113700</v>
      </c>
      <c r="F160" s="5">
        <v>105701</v>
      </c>
      <c r="G160" s="5">
        <v>7999</v>
      </c>
    </row>
    <row r="161" spans="1:7" ht="34.5" x14ac:dyDescent="0.25">
      <c r="A161" s="3">
        <v>167</v>
      </c>
      <c r="B161" s="3" t="s">
        <v>215</v>
      </c>
      <c r="C161" s="4" t="s">
        <v>358</v>
      </c>
      <c r="D161" s="5">
        <v>3000</v>
      </c>
      <c r="E161" s="5">
        <v>3000</v>
      </c>
      <c r="F161" s="5">
        <v>2166</v>
      </c>
      <c r="G161" s="5">
        <v>834</v>
      </c>
    </row>
    <row r="162" spans="1:7" ht="23.25" x14ac:dyDescent="0.25">
      <c r="A162" s="3">
        <v>168</v>
      </c>
      <c r="B162" s="3" t="s">
        <v>359</v>
      </c>
      <c r="C162" s="4" t="s">
        <v>360</v>
      </c>
      <c r="D162" s="5">
        <v>5000</v>
      </c>
      <c r="E162" s="5">
        <v>5000</v>
      </c>
      <c r="F162" s="5">
        <v>4209</v>
      </c>
      <c r="G162" s="5">
        <v>791</v>
      </c>
    </row>
    <row r="163" spans="1:7" ht="26.25" customHeight="1" x14ac:dyDescent="0.25">
      <c r="A163" s="3">
        <v>169</v>
      </c>
      <c r="B163" s="3" t="s">
        <v>201</v>
      </c>
      <c r="C163" s="4" t="s">
        <v>361</v>
      </c>
      <c r="D163" s="5">
        <v>5000</v>
      </c>
      <c r="E163" s="5">
        <v>5000</v>
      </c>
      <c r="F163" s="5">
        <v>4209</v>
      </c>
      <c r="G163" s="5">
        <v>791</v>
      </c>
    </row>
    <row r="164" spans="1:7" ht="23.25" x14ac:dyDescent="0.25">
      <c r="A164" s="3">
        <v>170</v>
      </c>
      <c r="B164" s="3" t="s">
        <v>365</v>
      </c>
      <c r="C164" s="4" t="s">
        <v>366</v>
      </c>
      <c r="D164" s="5">
        <f>D165+D170</f>
        <v>1115850</v>
      </c>
      <c r="E164" s="5">
        <f t="shared" ref="E164:G164" si="15">E165+E170</f>
        <v>977000</v>
      </c>
      <c r="F164" s="5">
        <f t="shared" si="15"/>
        <v>905465</v>
      </c>
      <c r="G164" s="5">
        <f t="shared" si="15"/>
        <v>71535</v>
      </c>
    </row>
    <row r="165" spans="1:7" ht="23.25" x14ac:dyDescent="0.25">
      <c r="A165" s="3">
        <v>171</v>
      </c>
      <c r="B165" s="3" t="s">
        <v>367</v>
      </c>
      <c r="C165" s="4" t="s">
        <v>368</v>
      </c>
      <c r="D165" s="5">
        <f>D166+D167+D168+D169</f>
        <v>608000</v>
      </c>
      <c r="E165" s="5">
        <f t="shared" ref="E165:G165" si="16">E166+E167+E168+E169</f>
        <v>586500</v>
      </c>
      <c r="F165" s="5">
        <f t="shared" si="16"/>
        <v>526847</v>
      </c>
      <c r="G165" s="5">
        <f t="shared" si="16"/>
        <v>59653</v>
      </c>
    </row>
    <row r="166" spans="1:7" ht="23.25" x14ac:dyDescent="0.25">
      <c r="A166" s="3">
        <v>172</v>
      </c>
      <c r="B166" s="3" t="s">
        <v>199</v>
      </c>
      <c r="C166" s="4" t="s">
        <v>369</v>
      </c>
      <c r="D166" s="5">
        <v>176000</v>
      </c>
      <c r="E166" s="5">
        <v>156000</v>
      </c>
      <c r="F166" s="5">
        <v>131399</v>
      </c>
      <c r="G166" s="5">
        <v>24601</v>
      </c>
    </row>
    <row r="167" spans="1:7" ht="25.5" customHeight="1" x14ac:dyDescent="0.25">
      <c r="A167" s="3">
        <v>173</v>
      </c>
      <c r="B167" s="3" t="s">
        <v>201</v>
      </c>
      <c r="C167" s="4" t="s">
        <v>370</v>
      </c>
      <c r="D167" s="5">
        <v>28700</v>
      </c>
      <c r="E167" s="5">
        <v>28200</v>
      </c>
      <c r="F167" s="5">
        <v>25778</v>
      </c>
      <c r="G167" s="5">
        <v>2422</v>
      </c>
    </row>
    <row r="168" spans="1:7" ht="24" customHeight="1" x14ac:dyDescent="0.25">
      <c r="A168" s="3">
        <v>174</v>
      </c>
      <c r="B168" s="3" t="s">
        <v>205</v>
      </c>
      <c r="C168" s="4" t="s">
        <v>371</v>
      </c>
      <c r="D168" s="5">
        <v>400000</v>
      </c>
      <c r="E168" s="5">
        <v>400000</v>
      </c>
      <c r="F168" s="5">
        <v>367520</v>
      </c>
      <c r="G168" s="5">
        <v>32480</v>
      </c>
    </row>
    <row r="169" spans="1:7" ht="34.5" x14ac:dyDescent="0.25">
      <c r="A169" s="3">
        <v>175</v>
      </c>
      <c r="B169" s="3" t="s">
        <v>215</v>
      </c>
      <c r="C169" s="4" t="s">
        <v>372</v>
      </c>
      <c r="D169" s="5">
        <v>3300</v>
      </c>
      <c r="E169" s="5">
        <v>2300</v>
      </c>
      <c r="F169" s="5">
        <v>2150</v>
      </c>
      <c r="G169" s="5">
        <v>150</v>
      </c>
    </row>
    <row r="170" spans="1:7" ht="27.75" customHeight="1" x14ac:dyDescent="0.25">
      <c r="A170" s="3">
        <v>176</v>
      </c>
      <c r="B170" s="3" t="s">
        <v>373</v>
      </c>
      <c r="C170" s="4" t="s">
        <v>374</v>
      </c>
      <c r="D170" s="5">
        <f>D171+D172</f>
        <v>507850</v>
      </c>
      <c r="E170" s="5">
        <f t="shared" ref="E170:G170" si="17">E171+E172</f>
        <v>390500</v>
      </c>
      <c r="F170" s="5">
        <f t="shared" si="17"/>
        <v>378618</v>
      </c>
      <c r="G170" s="5">
        <f t="shared" si="17"/>
        <v>11882</v>
      </c>
    </row>
    <row r="171" spans="1:7" ht="23.25" x14ac:dyDescent="0.25">
      <c r="A171" s="3">
        <v>177</v>
      </c>
      <c r="B171" s="3" t="s">
        <v>199</v>
      </c>
      <c r="C171" s="4" t="s">
        <v>375</v>
      </c>
      <c r="D171" s="5">
        <v>500350</v>
      </c>
      <c r="E171" s="5">
        <v>384500</v>
      </c>
      <c r="F171" s="5">
        <v>373078</v>
      </c>
      <c r="G171" s="5">
        <v>11422</v>
      </c>
    </row>
    <row r="172" spans="1:7" ht="34.5" x14ac:dyDescent="0.25">
      <c r="A172" s="3">
        <v>178</v>
      </c>
      <c r="B172" s="3" t="s">
        <v>215</v>
      </c>
      <c r="C172" s="4" t="s">
        <v>377</v>
      </c>
      <c r="D172" s="5">
        <v>7500</v>
      </c>
      <c r="E172" s="5">
        <v>6000</v>
      </c>
      <c r="F172" s="5">
        <v>5540</v>
      </c>
      <c r="G172" s="5">
        <v>460</v>
      </c>
    </row>
    <row r="173" spans="1:7" x14ac:dyDescent="0.25">
      <c r="A173" s="3">
        <v>179</v>
      </c>
      <c r="B173" s="3" t="s">
        <v>378</v>
      </c>
      <c r="C173" s="4" t="s">
        <v>379</v>
      </c>
      <c r="D173" s="5">
        <v>100000</v>
      </c>
      <c r="E173" s="5">
        <v>100000</v>
      </c>
      <c r="F173" s="5">
        <v>77500</v>
      </c>
      <c r="G173" s="5">
        <v>22500</v>
      </c>
    </row>
    <row r="174" spans="1:7" ht="34.5" x14ac:dyDescent="0.25">
      <c r="A174" s="3">
        <v>180</v>
      </c>
      <c r="B174" s="3" t="s">
        <v>215</v>
      </c>
      <c r="C174" s="4" t="s">
        <v>380</v>
      </c>
      <c r="D174" s="5">
        <v>100000</v>
      </c>
      <c r="E174" s="5">
        <v>100000</v>
      </c>
      <c r="F174" s="5">
        <v>77500</v>
      </c>
      <c r="G174" s="5">
        <v>22500</v>
      </c>
    </row>
    <row r="175" spans="1:7" x14ac:dyDescent="0.25">
      <c r="A175" s="3">
        <v>181</v>
      </c>
      <c r="B175" s="3" t="s">
        <v>381</v>
      </c>
      <c r="C175" s="4" t="s">
        <v>382</v>
      </c>
      <c r="D175" s="5">
        <v>529600</v>
      </c>
      <c r="E175" s="5">
        <v>459600</v>
      </c>
      <c r="F175" s="5">
        <v>327182</v>
      </c>
      <c r="G175" s="5">
        <v>132418</v>
      </c>
    </row>
    <row r="176" spans="1:7" ht="34.5" x14ac:dyDescent="0.25">
      <c r="A176" s="3">
        <v>200</v>
      </c>
      <c r="B176" s="3" t="s">
        <v>215</v>
      </c>
      <c r="C176" s="4" t="s">
        <v>384</v>
      </c>
      <c r="D176" s="5">
        <v>120000</v>
      </c>
      <c r="E176" s="5">
        <v>120000</v>
      </c>
      <c r="F176" s="5">
        <v>102000</v>
      </c>
      <c r="G176" s="5">
        <v>18000</v>
      </c>
    </row>
    <row r="177" spans="1:7" ht="27.75" customHeight="1" x14ac:dyDescent="0.25">
      <c r="A177" s="3">
        <v>201</v>
      </c>
      <c r="B177" s="3" t="s">
        <v>201</v>
      </c>
      <c r="C177" s="4" t="s">
        <v>383</v>
      </c>
      <c r="D177" s="5">
        <v>409600</v>
      </c>
      <c r="E177" s="5">
        <v>339600</v>
      </c>
      <c r="F177" s="5">
        <v>225182</v>
      </c>
      <c r="G177" s="5">
        <v>114418</v>
      </c>
    </row>
    <row r="178" spans="1:7" ht="36.75" customHeight="1" x14ac:dyDescent="0.25">
      <c r="A178" s="3">
        <v>202</v>
      </c>
      <c r="B178" s="3" t="s">
        <v>385</v>
      </c>
      <c r="C178" s="4" t="s">
        <v>386</v>
      </c>
      <c r="D178" s="5">
        <f>D179+D180+D181+D182+D183+D184</f>
        <v>2976100</v>
      </c>
      <c r="E178" s="5">
        <f t="shared" ref="E178:G178" si="18">E179+E180+E181+E182+E183+E184</f>
        <v>2292500</v>
      </c>
      <c r="F178" s="5">
        <f t="shared" si="18"/>
        <v>1991287</v>
      </c>
      <c r="G178" s="5">
        <f t="shared" si="18"/>
        <v>301213</v>
      </c>
    </row>
    <row r="179" spans="1:7" x14ac:dyDescent="0.25">
      <c r="A179" s="3">
        <v>203</v>
      </c>
      <c r="B179" s="3" t="s">
        <v>199</v>
      </c>
      <c r="C179" s="4" t="s">
        <v>387</v>
      </c>
      <c r="D179" s="5">
        <f>D187+D192+D202</f>
        <v>1689000</v>
      </c>
      <c r="E179" s="5">
        <f t="shared" ref="E179:G179" si="19">E187+E192</f>
        <v>1261000</v>
      </c>
      <c r="F179" s="5">
        <f t="shared" si="19"/>
        <v>1139675</v>
      </c>
      <c r="G179" s="5">
        <f t="shared" si="19"/>
        <v>121325</v>
      </c>
    </row>
    <row r="180" spans="1:7" ht="26.25" customHeight="1" x14ac:dyDescent="0.25">
      <c r="A180" s="3">
        <v>204</v>
      </c>
      <c r="B180" s="3" t="s">
        <v>201</v>
      </c>
      <c r="C180" s="4" t="s">
        <v>388</v>
      </c>
      <c r="D180" s="5">
        <f>D188+D203</f>
        <v>53500</v>
      </c>
      <c r="E180" s="5">
        <f t="shared" ref="E180:G180" si="20">E188+E203</f>
        <v>3500</v>
      </c>
      <c r="F180" s="5">
        <f t="shared" si="20"/>
        <v>3000</v>
      </c>
      <c r="G180" s="5">
        <f t="shared" si="20"/>
        <v>500</v>
      </c>
    </row>
    <row r="181" spans="1:7" ht="24.75" customHeight="1" x14ac:dyDescent="0.25">
      <c r="A181" s="3">
        <v>205</v>
      </c>
      <c r="B181" s="3" t="s">
        <v>205</v>
      </c>
      <c r="C181" s="4" t="s">
        <v>389</v>
      </c>
      <c r="D181" s="5">
        <v>75000</v>
      </c>
      <c r="E181" s="5">
        <v>75000</v>
      </c>
      <c r="F181" s="5">
        <v>0</v>
      </c>
      <c r="G181" s="5">
        <v>75000</v>
      </c>
    </row>
    <row r="182" spans="1:7" ht="17.25" customHeight="1" x14ac:dyDescent="0.25">
      <c r="A182" s="3">
        <v>206</v>
      </c>
      <c r="B182" s="3" t="s">
        <v>211</v>
      </c>
      <c r="C182" s="4" t="s">
        <v>390</v>
      </c>
      <c r="D182" s="5">
        <v>1134000</v>
      </c>
      <c r="E182" s="5">
        <v>934000</v>
      </c>
      <c r="F182" s="5">
        <v>833765</v>
      </c>
      <c r="G182" s="5">
        <v>100235</v>
      </c>
    </row>
    <row r="183" spans="1:7" ht="34.5" x14ac:dyDescent="0.25">
      <c r="A183" s="3">
        <v>207</v>
      </c>
      <c r="B183" s="3" t="s">
        <v>215</v>
      </c>
      <c r="C183" s="4" t="s">
        <v>391</v>
      </c>
      <c r="D183" s="5">
        <v>32600</v>
      </c>
      <c r="E183" s="5">
        <v>27000</v>
      </c>
      <c r="F183" s="5">
        <v>23847</v>
      </c>
      <c r="G183" s="5">
        <v>3153</v>
      </c>
    </row>
    <row r="184" spans="1:7" ht="23.25" x14ac:dyDescent="0.25">
      <c r="A184" s="3">
        <v>208</v>
      </c>
      <c r="B184" s="3" t="s">
        <v>227</v>
      </c>
      <c r="C184" s="4" t="s">
        <v>392</v>
      </c>
      <c r="D184" s="5">
        <v>-8000</v>
      </c>
      <c r="E184" s="5">
        <v>-8000</v>
      </c>
      <c r="F184" s="5">
        <v>-9000</v>
      </c>
      <c r="G184" s="5">
        <v>1000</v>
      </c>
    </row>
    <row r="185" spans="1:7" ht="26.25" customHeight="1" x14ac:dyDescent="0.25">
      <c r="A185" s="3">
        <v>209</v>
      </c>
      <c r="B185" s="3" t="s">
        <v>229</v>
      </c>
      <c r="C185" s="4" t="s">
        <v>393</v>
      </c>
      <c r="D185" s="5">
        <v>-8000</v>
      </c>
      <c r="E185" s="5">
        <v>-8000</v>
      </c>
      <c r="F185" s="5">
        <v>-9000</v>
      </c>
      <c r="G185" s="5">
        <v>1000</v>
      </c>
    </row>
    <row r="186" spans="1:7" x14ac:dyDescent="0.25">
      <c r="A186" s="3">
        <v>210</v>
      </c>
      <c r="B186" s="3" t="s">
        <v>394</v>
      </c>
      <c r="C186" s="4" t="s">
        <v>395</v>
      </c>
      <c r="D186" s="5">
        <f>D187+D188+D189</f>
        <v>150000</v>
      </c>
      <c r="E186" s="5">
        <f t="shared" ref="E186:G186" si="21">E187+E188+E189</f>
        <v>75000</v>
      </c>
      <c r="F186" s="5">
        <f t="shared" si="21"/>
        <v>0</v>
      </c>
      <c r="G186" s="5">
        <f t="shared" si="21"/>
        <v>75000</v>
      </c>
    </row>
    <row r="187" spans="1:7" x14ac:dyDescent="0.25">
      <c r="A187" s="3">
        <v>211</v>
      </c>
      <c r="B187" s="3" t="s">
        <v>199</v>
      </c>
      <c r="C187" s="4" t="s">
        <v>511</v>
      </c>
      <c r="D187" s="5">
        <v>25000</v>
      </c>
      <c r="E187" s="5">
        <v>0</v>
      </c>
      <c r="F187" s="5">
        <v>0</v>
      </c>
      <c r="G187" s="5">
        <v>0</v>
      </c>
    </row>
    <row r="188" spans="1:7" ht="30" customHeight="1" x14ac:dyDescent="0.25">
      <c r="A188" s="3">
        <v>212</v>
      </c>
      <c r="B188" s="3" t="s">
        <v>201</v>
      </c>
      <c r="C188" s="4" t="s">
        <v>510</v>
      </c>
      <c r="D188" s="5">
        <v>50000</v>
      </c>
      <c r="E188" s="5">
        <v>0</v>
      </c>
      <c r="F188" s="5">
        <v>0</v>
      </c>
      <c r="G188" s="5">
        <v>0</v>
      </c>
    </row>
    <row r="189" spans="1:7" ht="27.75" customHeight="1" x14ac:dyDescent="0.25">
      <c r="A189" s="3">
        <v>213</v>
      </c>
      <c r="B189" s="3" t="s">
        <v>205</v>
      </c>
      <c r="C189" s="4" t="s">
        <v>396</v>
      </c>
      <c r="D189" s="5">
        <v>75000</v>
      </c>
      <c r="E189" s="5">
        <v>75000</v>
      </c>
      <c r="F189" s="5">
        <v>0</v>
      </c>
      <c r="G189" s="5">
        <v>75000</v>
      </c>
    </row>
    <row r="190" spans="1:7" x14ac:dyDescent="0.25">
      <c r="A190" s="3">
        <v>214</v>
      </c>
      <c r="B190" s="3" t="s">
        <v>397</v>
      </c>
      <c r="C190" s="4" t="s">
        <v>398</v>
      </c>
      <c r="D190" s="5">
        <v>2622000</v>
      </c>
      <c r="E190" s="5">
        <v>2172000</v>
      </c>
      <c r="F190" s="5">
        <v>1976589</v>
      </c>
      <c r="G190" s="5">
        <v>195411</v>
      </c>
    </row>
    <row r="191" spans="1:7" ht="23.25" x14ac:dyDescent="0.25">
      <c r="A191" s="3">
        <v>215</v>
      </c>
      <c r="B191" s="3" t="s">
        <v>399</v>
      </c>
      <c r="C191" s="4" t="s">
        <v>400</v>
      </c>
      <c r="D191" s="5">
        <f>D192+D193+D194+D195</f>
        <v>2622000</v>
      </c>
      <c r="E191" s="5">
        <f t="shared" ref="E191:G191" si="22">E192+E193+E194+E195</f>
        <v>2172000</v>
      </c>
      <c r="F191" s="5">
        <f t="shared" si="22"/>
        <v>1976589</v>
      </c>
      <c r="G191" s="5">
        <f t="shared" si="22"/>
        <v>195411</v>
      </c>
    </row>
    <row r="192" spans="1:7" ht="23.25" x14ac:dyDescent="0.25">
      <c r="A192" s="3">
        <v>216</v>
      </c>
      <c r="B192" s="3" t="s">
        <v>199</v>
      </c>
      <c r="C192" s="4" t="s">
        <v>401</v>
      </c>
      <c r="D192" s="5">
        <v>1516000</v>
      </c>
      <c r="E192" s="5">
        <v>1261000</v>
      </c>
      <c r="F192" s="5">
        <v>1139675</v>
      </c>
      <c r="G192" s="5">
        <v>121325</v>
      </c>
    </row>
    <row r="193" spans="1:7" ht="23.25" x14ac:dyDescent="0.25">
      <c r="A193" s="3">
        <v>217</v>
      </c>
      <c r="B193" s="3" t="s">
        <v>211</v>
      </c>
      <c r="C193" s="4" t="s">
        <v>402</v>
      </c>
      <c r="D193" s="5">
        <v>1084000</v>
      </c>
      <c r="E193" s="5">
        <v>894000</v>
      </c>
      <c r="F193" s="5">
        <v>823585</v>
      </c>
      <c r="G193" s="5">
        <v>70415</v>
      </c>
    </row>
    <row r="194" spans="1:7" ht="34.5" x14ac:dyDescent="0.25">
      <c r="A194" s="3">
        <v>218</v>
      </c>
      <c r="B194" s="3" t="s">
        <v>215</v>
      </c>
      <c r="C194" s="4" t="s">
        <v>403</v>
      </c>
      <c r="D194" s="5">
        <v>30000</v>
      </c>
      <c r="E194" s="5">
        <v>25000</v>
      </c>
      <c r="F194" s="5">
        <v>22329</v>
      </c>
      <c r="G194" s="5">
        <v>2671</v>
      </c>
    </row>
    <row r="195" spans="1:7" ht="23.25" customHeight="1" x14ac:dyDescent="0.25">
      <c r="A195" s="3">
        <v>219</v>
      </c>
      <c r="B195" s="3" t="s">
        <v>227</v>
      </c>
      <c r="C195" s="4" t="s">
        <v>404</v>
      </c>
      <c r="D195" s="5">
        <v>-8000</v>
      </c>
      <c r="E195" s="5">
        <v>-8000</v>
      </c>
      <c r="F195" s="5">
        <v>-9000</v>
      </c>
      <c r="G195" s="5">
        <v>1000</v>
      </c>
    </row>
    <row r="196" spans="1:7" ht="25.5" customHeight="1" x14ac:dyDescent="0.25">
      <c r="A196" s="3">
        <v>220</v>
      </c>
      <c r="B196" s="3" t="s">
        <v>229</v>
      </c>
      <c r="C196" s="4" t="s">
        <v>405</v>
      </c>
      <c r="D196" s="5">
        <v>-8000</v>
      </c>
      <c r="E196" s="5">
        <v>-8000</v>
      </c>
      <c r="F196" s="5">
        <v>-9000</v>
      </c>
      <c r="G196" s="5">
        <v>1000</v>
      </c>
    </row>
    <row r="197" spans="1:7" x14ac:dyDescent="0.25">
      <c r="A197" s="3">
        <v>221</v>
      </c>
      <c r="B197" s="3" t="s">
        <v>406</v>
      </c>
      <c r="C197" s="4" t="s">
        <v>407</v>
      </c>
      <c r="D197" s="5">
        <v>50000</v>
      </c>
      <c r="E197" s="5">
        <v>40000</v>
      </c>
      <c r="F197" s="5">
        <v>10180</v>
      </c>
      <c r="G197" s="5">
        <v>29820</v>
      </c>
    </row>
    <row r="198" spans="1:7" ht="23.25" x14ac:dyDescent="0.25">
      <c r="A198" s="3">
        <v>222</v>
      </c>
      <c r="B198" s="3" t="s">
        <v>408</v>
      </c>
      <c r="C198" s="4" t="s">
        <v>409</v>
      </c>
      <c r="D198" s="5">
        <v>50000</v>
      </c>
      <c r="E198" s="5">
        <v>40000</v>
      </c>
      <c r="F198" s="5">
        <v>10180</v>
      </c>
      <c r="G198" s="5">
        <v>29820</v>
      </c>
    </row>
    <row r="199" spans="1:7" ht="23.25" x14ac:dyDescent="0.25">
      <c r="A199" s="3">
        <v>223</v>
      </c>
      <c r="B199" s="3" t="s">
        <v>211</v>
      </c>
      <c r="C199" s="4" t="s">
        <v>410</v>
      </c>
      <c r="D199" s="5">
        <v>50000</v>
      </c>
      <c r="E199" s="5">
        <v>40000</v>
      </c>
      <c r="F199" s="5">
        <v>10180</v>
      </c>
      <c r="G199" s="5">
        <v>29820</v>
      </c>
    </row>
    <row r="200" spans="1:7" x14ac:dyDescent="0.25">
      <c r="A200" s="3">
        <v>224</v>
      </c>
      <c r="B200" s="3" t="s">
        <v>411</v>
      </c>
      <c r="C200" s="4" t="s">
        <v>412</v>
      </c>
      <c r="D200" s="5">
        <v>154100</v>
      </c>
      <c r="E200" s="5">
        <v>117200</v>
      </c>
      <c r="F200" s="5">
        <v>114674</v>
      </c>
      <c r="G200" s="5">
        <v>2526</v>
      </c>
    </row>
    <row r="201" spans="1:7" ht="23.25" x14ac:dyDescent="0.25">
      <c r="A201" s="3">
        <v>225</v>
      </c>
      <c r="B201" s="3" t="s">
        <v>413</v>
      </c>
      <c r="C201" s="4" t="s">
        <v>414</v>
      </c>
      <c r="D201" s="5">
        <f>D202+D203+D204</f>
        <v>154100</v>
      </c>
      <c r="E201" s="5">
        <f t="shared" ref="E201:G201" si="23">E202+E203+E204</f>
        <v>117200</v>
      </c>
      <c r="F201" s="5">
        <f t="shared" si="23"/>
        <v>114674</v>
      </c>
      <c r="G201" s="5">
        <f t="shared" si="23"/>
        <v>2526</v>
      </c>
    </row>
    <row r="202" spans="1:7" ht="23.25" x14ac:dyDescent="0.25">
      <c r="A202" s="3">
        <v>226</v>
      </c>
      <c r="B202" s="3" t="s">
        <v>199</v>
      </c>
      <c r="C202" s="4" t="s">
        <v>415</v>
      </c>
      <c r="D202" s="5">
        <v>148000</v>
      </c>
      <c r="E202" s="5">
        <v>111700</v>
      </c>
      <c r="F202" s="5">
        <v>110156</v>
      </c>
      <c r="G202" s="5">
        <v>1544</v>
      </c>
    </row>
    <row r="203" spans="1:7" ht="28.5" customHeight="1" x14ac:dyDescent="0.25">
      <c r="A203" s="3">
        <v>227</v>
      </c>
      <c r="B203" s="3" t="s">
        <v>201</v>
      </c>
      <c r="C203" s="4" t="s">
        <v>416</v>
      </c>
      <c r="D203" s="5">
        <v>3500</v>
      </c>
      <c r="E203" s="5">
        <v>3500</v>
      </c>
      <c r="F203" s="5">
        <v>3000</v>
      </c>
      <c r="G203" s="5">
        <v>500</v>
      </c>
    </row>
    <row r="204" spans="1:7" ht="34.5" x14ac:dyDescent="0.25">
      <c r="A204" s="3">
        <v>228</v>
      </c>
      <c r="B204" s="3" t="s">
        <v>215</v>
      </c>
      <c r="C204" s="4" t="s">
        <v>417</v>
      </c>
      <c r="D204" s="5">
        <v>2600</v>
      </c>
      <c r="E204" s="5">
        <v>2000</v>
      </c>
      <c r="F204" s="5">
        <v>1518</v>
      </c>
      <c r="G204" s="5">
        <v>482</v>
      </c>
    </row>
    <row r="205" spans="1:7" ht="23.25" x14ac:dyDescent="0.25">
      <c r="A205" s="3">
        <v>229</v>
      </c>
      <c r="B205" s="3" t="s">
        <v>418</v>
      </c>
      <c r="C205" s="4" t="s">
        <v>419</v>
      </c>
      <c r="D205" s="5">
        <f>D206+D219</f>
        <v>3699300</v>
      </c>
      <c r="E205" s="5">
        <f t="shared" ref="E205:G205" si="24">E206+E219</f>
        <v>3343300</v>
      </c>
      <c r="F205" s="5">
        <f t="shared" si="24"/>
        <v>2906202</v>
      </c>
      <c r="G205" s="5">
        <f t="shared" si="24"/>
        <v>437098</v>
      </c>
    </row>
    <row r="206" spans="1:7" ht="26.25" customHeight="1" x14ac:dyDescent="0.25">
      <c r="A206" s="3">
        <v>230</v>
      </c>
      <c r="B206" s="3" t="s">
        <v>420</v>
      </c>
      <c r="C206" s="4" t="s">
        <v>421</v>
      </c>
      <c r="D206" s="5">
        <f>D207+D208</f>
        <v>2499300</v>
      </c>
      <c r="E206" s="5">
        <f t="shared" ref="E206:G206" si="25">E207+E208</f>
        <v>2243300</v>
      </c>
      <c r="F206" s="5">
        <f t="shared" si="25"/>
        <v>1945892</v>
      </c>
      <c r="G206" s="5">
        <f t="shared" si="25"/>
        <v>297408</v>
      </c>
    </row>
    <row r="207" spans="1:7" ht="27.75" customHeight="1" x14ac:dyDescent="0.25">
      <c r="A207" s="3">
        <v>231</v>
      </c>
      <c r="B207" s="3" t="s">
        <v>201</v>
      </c>
      <c r="C207" s="4" t="s">
        <v>428</v>
      </c>
      <c r="D207" s="5">
        <v>2525300</v>
      </c>
      <c r="E207" s="5">
        <v>2269300</v>
      </c>
      <c r="F207" s="5">
        <v>1972212</v>
      </c>
      <c r="G207" s="5">
        <v>297088</v>
      </c>
    </row>
    <row r="208" spans="1:7" ht="25.5" customHeight="1" x14ac:dyDescent="0.25">
      <c r="A208" s="3">
        <v>232</v>
      </c>
      <c r="B208" s="3" t="s">
        <v>227</v>
      </c>
      <c r="C208" s="4" t="s">
        <v>426</v>
      </c>
      <c r="D208" s="5">
        <v>-26000</v>
      </c>
      <c r="E208" s="5">
        <v>-26000</v>
      </c>
      <c r="F208" s="5">
        <v>-26320</v>
      </c>
      <c r="G208" s="5">
        <v>320</v>
      </c>
    </row>
    <row r="209" spans="1:7" ht="25.5" customHeight="1" x14ac:dyDescent="0.25">
      <c r="A209" s="3">
        <v>233</v>
      </c>
      <c r="B209" s="3" t="s">
        <v>229</v>
      </c>
      <c r="C209" s="4" t="s">
        <v>427</v>
      </c>
      <c r="D209" s="5">
        <v>-26000</v>
      </c>
      <c r="E209" s="5">
        <v>-26000</v>
      </c>
      <c r="F209" s="5">
        <v>-26320</v>
      </c>
      <c r="G209" s="5">
        <v>320</v>
      </c>
    </row>
    <row r="210" spans="1:7" x14ac:dyDescent="0.25">
      <c r="A210" s="3">
        <v>234</v>
      </c>
      <c r="B210" s="3" t="s">
        <v>429</v>
      </c>
      <c r="C210" s="4" t="s">
        <v>430</v>
      </c>
      <c r="D210" s="5">
        <v>200000</v>
      </c>
      <c r="E210" s="5">
        <v>200000</v>
      </c>
      <c r="F210" s="5">
        <v>136850</v>
      </c>
      <c r="G210" s="5">
        <v>63150</v>
      </c>
    </row>
    <row r="211" spans="1:7" ht="23.25" x14ac:dyDescent="0.25">
      <c r="A211" s="3">
        <v>235</v>
      </c>
      <c r="B211" s="3" t="s">
        <v>431</v>
      </c>
      <c r="C211" s="4" t="s">
        <v>432</v>
      </c>
      <c r="D211" s="5">
        <v>200000</v>
      </c>
      <c r="E211" s="5">
        <v>200000</v>
      </c>
      <c r="F211" s="5">
        <v>136850</v>
      </c>
      <c r="G211" s="5">
        <v>63150</v>
      </c>
    </row>
    <row r="212" spans="1:7" ht="25.5" customHeight="1" x14ac:dyDescent="0.25">
      <c r="A212" s="3">
        <v>236</v>
      </c>
      <c r="B212" s="3" t="s">
        <v>201</v>
      </c>
      <c r="C212" s="4" t="s">
        <v>433</v>
      </c>
      <c r="D212" s="5">
        <v>200000</v>
      </c>
      <c r="E212" s="5">
        <v>200000</v>
      </c>
      <c r="F212" s="5">
        <v>136850</v>
      </c>
      <c r="G212" s="5">
        <v>63150</v>
      </c>
    </row>
    <row r="213" spans="1:7" x14ac:dyDescent="0.25">
      <c r="A213" s="3">
        <v>237</v>
      </c>
      <c r="B213" s="3" t="s">
        <v>434</v>
      </c>
      <c r="C213" s="4" t="s">
        <v>435</v>
      </c>
      <c r="D213" s="5">
        <v>300000</v>
      </c>
      <c r="E213" s="5">
        <v>265000</v>
      </c>
      <c r="F213" s="5">
        <v>216130</v>
      </c>
      <c r="G213" s="5">
        <v>48870</v>
      </c>
    </row>
    <row r="214" spans="1:7" ht="26.25" customHeight="1" x14ac:dyDescent="0.25">
      <c r="A214" s="3">
        <v>238</v>
      </c>
      <c r="B214" s="3" t="s">
        <v>201</v>
      </c>
      <c r="C214" s="4" t="s">
        <v>436</v>
      </c>
      <c r="D214" s="5">
        <v>300000</v>
      </c>
      <c r="E214" s="5">
        <v>265000</v>
      </c>
      <c r="F214" s="5">
        <v>216130</v>
      </c>
      <c r="G214" s="5">
        <v>48870</v>
      </c>
    </row>
    <row r="215" spans="1:7" ht="24.75" customHeight="1" x14ac:dyDescent="0.25">
      <c r="A215" s="3">
        <v>239</v>
      </c>
      <c r="B215" s="3" t="s">
        <v>437</v>
      </c>
      <c r="C215" s="4" t="s">
        <v>438</v>
      </c>
      <c r="D215" s="5">
        <f>D216+D217</f>
        <v>1999300</v>
      </c>
      <c r="E215" s="5">
        <f t="shared" ref="E215:G215" si="26">E216+E217</f>
        <v>1778300</v>
      </c>
      <c r="F215" s="5">
        <f t="shared" si="26"/>
        <v>1592912</v>
      </c>
      <c r="G215" s="5">
        <f t="shared" si="26"/>
        <v>185388</v>
      </c>
    </row>
    <row r="216" spans="1:7" ht="25.5" customHeight="1" x14ac:dyDescent="0.25">
      <c r="A216" s="3">
        <v>240</v>
      </c>
      <c r="B216" s="3" t="s">
        <v>201</v>
      </c>
      <c r="C216" s="4" t="s">
        <v>439</v>
      </c>
      <c r="D216" s="5">
        <v>2025300</v>
      </c>
      <c r="E216" s="5">
        <v>1804300</v>
      </c>
      <c r="F216" s="5">
        <v>1619232</v>
      </c>
      <c r="G216" s="5">
        <v>185068</v>
      </c>
    </row>
    <row r="217" spans="1:7" ht="25.5" customHeight="1" x14ac:dyDescent="0.25">
      <c r="A217" s="3">
        <v>241</v>
      </c>
      <c r="B217" s="3" t="s">
        <v>227</v>
      </c>
      <c r="C217" s="4" t="s">
        <v>444</v>
      </c>
      <c r="D217" s="5">
        <v>-26000</v>
      </c>
      <c r="E217" s="5">
        <v>-26000</v>
      </c>
      <c r="F217" s="5">
        <v>-26320</v>
      </c>
      <c r="G217" s="5">
        <v>320</v>
      </c>
    </row>
    <row r="218" spans="1:7" ht="28.5" customHeight="1" x14ac:dyDescent="0.25">
      <c r="A218" s="3">
        <v>242</v>
      </c>
      <c r="B218" s="3" t="s">
        <v>229</v>
      </c>
      <c r="C218" s="4" t="s">
        <v>445</v>
      </c>
      <c r="D218" s="5">
        <v>-26000</v>
      </c>
      <c r="E218" s="5">
        <v>-26000</v>
      </c>
      <c r="F218" s="5">
        <v>-26320</v>
      </c>
      <c r="G218" s="5">
        <v>320</v>
      </c>
    </row>
    <row r="219" spans="1:7" ht="23.25" x14ac:dyDescent="0.25">
      <c r="A219" s="3">
        <v>243</v>
      </c>
      <c r="B219" s="3" t="s">
        <v>446</v>
      </c>
      <c r="C219" s="4" t="s">
        <v>447</v>
      </c>
      <c r="D219" s="5">
        <f>D220</f>
        <v>1200000</v>
      </c>
      <c r="E219" s="5">
        <f t="shared" ref="E219:G219" si="27">E220</f>
        <v>1100000</v>
      </c>
      <c r="F219" s="5">
        <f t="shared" si="27"/>
        <v>960310</v>
      </c>
      <c r="G219" s="5">
        <f t="shared" si="27"/>
        <v>139690</v>
      </c>
    </row>
    <row r="220" spans="1:7" ht="27.75" customHeight="1" x14ac:dyDescent="0.25">
      <c r="A220" s="3">
        <v>244</v>
      </c>
      <c r="B220" s="3" t="s">
        <v>201</v>
      </c>
      <c r="C220" s="4" t="s">
        <v>448</v>
      </c>
      <c r="D220" s="5">
        <v>1200000</v>
      </c>
      <c r="E220" s="5">
        <v>1100000</v>
      </c>
      <c r="F220" s="5">
        <v>960310</v>
      </c>
      <c r="G220" s="5">
        <v>139690</v>
      </c>
    </row>
    <row r="221" spans="1:7" ht="23.25" x14ac:dyDescent="0.25">
      <c r="A221" s="3">
        <v>245</v>
      </c>
      <c r="B221" s="3" t="s">
        <v>450</v>
      </c>
      <c r="C221" s="4" t="s">
        <v>451</v>
      </c>
      <c r="D221" s="5">
        <v>1200000</v>
      </c>
      <c r="E221" s="5">
        <v>1100000</v>
      </c>
      <c r="F221" s="5">
        <v>960310</v>
      </c>
      <c r="G221" s="5">
        <v>139690</v>
      </c>
    </row>
    <row r="222" spans="1:7" ht="23.25" x14ac:dyDescent="0.25">
      <c r="A222" s="3">
        <v>246</v>
      </c>
      <c r="B222" s="3" t="s">
        <v>452</v>
      </c>
      <c r="C222" s="4" t="s">
        <v>453</v>
      </c>
      <c r="D222" s="5">
        <v>1200000</v>
      </c>
      <c r="E222" s="5">
        <v>1100000</v>
      </c>
      <c r="F222" s="5">
        <v>960310</v>
      </c>
      <c r="G222" s="5">
        <v>139690</v>
      </c>
    </row>
    <row r="223" spans="1:7" ht="24" customHeight="1" x14ac:dyDescent="0.25">
      <c r="A223" s="3">
        <v>247</v>
      </c>
      <c r="B223" s="3" t="s">
        <v>201</v>
      </c>
      <c r="C223" s="4" t="s">
        <v>454</v>
      </c>
      <c r="D223" s="5">
        <v>1200000</v>
      </c>
      <c r="E223" s="5">
        <v>1100000</v>
      </c>
      <c r="F223" s="5">
        <v>960310</v>
      </c>
      <c r="G223" s="5">
        <v>139690</v>
      </c>
    </row>
    <row r="224" spans="1:7" ht="26.25" customHeight="1" x14ac:dyDescent="0.25">
      <c r="A224" s="3">
        <v>248</v>
      </c>
      <c r="B224" s="3" t="s">
        <v>458</v>
      </c>
      <c r="C224" s="4" t="s">
        <v>459</v>
      </c>
      <c r="D224" s="5">
        <f>D225+D232</f>
        <v>597000</v>
      </c>
      <c r="E224" s="5">
        <f t="shared" ref="E224:G224" si="28">E225+E232</f>
        <v>573500</v>
      </c>
      <c r="F224" s="5">
        <f t="shared" si="28"/>
        <v>327726</v>
      </c>
      <c r="G224" s="5">
        <f t="shared" si="28"/>
        <v>245774</v>
      </c>
    </row>
    <row r="225" spans="1:7" x14ac:dyDescent="0.25">
      <c r="A225" s="3">
        <v>249</v>
      </c>
      <c r="B225" s="3" t="s">
        <v>474</v>
      </c>
      <c r="C225" s="4" t="s">
        <v>475</v>
      </c>
      <c r="D225" s="5">
        <f>D227</f>
        <v>589000</v>
      </c>
      <c r="E225" s="5">
        <f t="shared" ref="E225:G225" si="29">E227</f>
        <v>567000</v>
      </c>
      <c r="F225" s="5">
        <f t="shared" si="29"/>
        <v>324074</v>
      </c>
      <c r="G225" s="5">
        <f t="shared" si="29"/>
        <v>242926</v>
      </c>
    </row>
    <row r="226" spans="1:7" ht="24.75" customHeight="1" x14ac:dyDescent="0.25">
      <c r="A226" s="3">
        <v>250</v>
      </c>
      <c r="B226" s="3" t="s">
        <v>201</v>
      </c>
      <c r="C226" s="4" t="s">
        <v>476</v>
      </c>
      <c r="D226" s="5">
        <v>589000</v>
      </c>
      <c r="E226" s="5">
        <v>567000</v>
      </c>
      <c r="F226" s="5">
        <v>324074</v>
      </c>
      <c r="G226" s="5">
        <v>242926</v>
      </c>
    </row>
    <row r="227" spans="1:7" x14ac:dyDescent="0.25">
      <c r="A227" s="3">
        <v>251</v>
      </c>
      <c r="B227" s="3" t="s">
        <v>482</v>
      </c>
      <c r="C227" s="4" t="s">
        <v>483</v>
      </c>
      <c r="D227" s="5">
        <f>D228+D230</f>
        <v>589000</v>
      </c>
      <c r="E227" s="5">
        <f t="shared" ref="E227:G227" si="30">E228+E230</f>
        <v>567000</v>
      </c>
      <c r="F227" s="5">
        <f t="shared" si="30"/>
        <v>324074</v>
      </c>
      <c r="G227" s="5">
        <f t="shared" si="30"/>
        <v>242926</v>
      </c>
    </row>
    <row r="228" spans="1:7" ht="23.25" x14ac:dyDescent="0.25">
      <c r="A228" s="3">
        <v>252</v>
      </c>
      <c r="B228" s="3" t="s">
        <v>484</v>
      </c>
      <c r="C228" s="4" t="s">
        <v>485</v>
      </c>
      <c r="D228" s="5">
        <f>D229</f>
        <v>109000</v>
      </c>
      <c r="E228" s="5">
        <f t="shared" ref="E228:G228" si="31">E229</f>
        <v>87000</v>
      </c>
      <c r="F228" s="5">
        <f t="shared" si="31"/>
        <v>0</v>
      </c>
      <c r="G228" s="5">
        <f t="shared" si="31"/>
        <v>87000</v>
      </c>
    </row>
    <row r="229" spans="1:7" ht="24.75" customHeight="1" x14ac:dyDescent="0.25">
      <c r="A229" s="3">
        <v>253</v>
      </c>
      <c r="B229" s="3" t="s">
        <v>201</v>
      </c>
      <c r="C229" s="4" t="s">
        <v>486</v>
      </c>
      <c r="D229" s="5">
        <v>109000</v>
      </c>
      <c r="E229" s="5">
        <v>87000</v>
      </c>
      <c r="F229" s="5">
        <v>0</v>
      </c>
      <c r="G229" s="5">
        <v>87000</v>
      </c>
    </row>
    <row r="230" spans="1:7" ht="23.25" x14ac:dyDescent="0.25">
      <c r="A230" s="3">
        <v>254</v>
      </c>
      <c r="B230" s="3" t="s">
        <v>495</v>
      </c>
      <c r="C230" s="4" t="s">
        <v>496</v>
      </c>
      <c r="D230" s="5">
        <f>D231</f>
        <v>480000</v>
      </c>
      <c r="E230" s="5">
        <f t="shared" ref="E230:G230" si="32">E231</f>
        <v>480000</v>
      </c>
      <c r="F230" s="5">
        <f t="shared" si="32"/>
        <v>324074</v>
      </c>
      <c r="G230" s="5">
        <f t="shared" si="32"/>
        <v>155926</v>
      </c>
    </row>
    <row r="231" spans="1:7" ht="26.25" customHeight="1" x14ac:dyDescent="0.25">
      <c r="A231" s="3">
        <v>255</v>
      </c>
      <c r="B231" s="3" t="s">
        <v>201</v>
      </c>
      <c r="C231" s="4" t="s">
        <v>499</v>
      </c>
      <c r="D231" s="5">
        <v>480000</v>
      </c>
      <c r="E231" s="5">
        <v>480000</v>
      </c>
      <c r="F231" s="5">
        <v>324074</v>
      </c>
      <c r="G231" s="5">
        <v>155926</v>
      </c>
    </row>
    <row r="232" spans="1:7" ht="27.75" customHeight="1" x14ac:dyDescent="0.25">
      <c r="A232" s="3">
        <v>256</v>
      </c>
      <c r="B232" s="3" t="s">
        <v>500</v>
      </c>
      <c r="C232" s="4" t="s">
        <v>501</v>
      </c>
      <c r="D232" s="5">
        <v>8000</v>
      </c>
      <c r="E232" s="5">
        <v>6500</v>
      </c>
      <c r="F232" s="5">
        <v>3652</v>
      </c>
      <c r="G232" s="5">
        <v>2848</v>
      </c>
    </row>
    <row r="233" spans="1:7" ht="24.75" customHeight="1" x14ac:dyDescent="0.25">
      <c r="A233" s="3">
        <v>257</v>
      </c>
      <c r="B233" s="3" t="s">
        <v>201</v>
      </c>
      <c r="C233" s="4" t="s">
        <v>502</v>
      </c>
      <c r="D233" s="5">
        <v>8000</v>
      </c>
      <c r="E233" s="5">
        <v>6500</v>
      </c>
      <c r="F233" s="5">
        <v>3652</v>
      </c>
      <c r="G233" s="5">
        <v>2848</v>
      </c>
    </row>
    <row r="234" spans="1:7" x14ac:dyDescent="0.25">
      <c r="A234" s="3">
        <v>258</v>
      </c>
      <c r="B234" s="3" t="s">
        <v>503</v>
      </c>
      <c r="C234" s="4" t="s">
        <v>504</v>
      </c>
      <c r="D234" s="5">
        <v>8000</v>
      </c>
      <c r="E234" s="5">
        <v>6500</v>
      </c>
      <c r="F234" s="5">
        <v>3652</v>
      </c>
      <c r="G234" s="5">
        <v>2848</v>
      </c>
    </row>
    <row r="235" spans="1:7" ht="26.25" customHeight="1" x14ac:dyDescent="0.25">
      <c r="A235" s="3">
        <v>259</v>
      </c>
      <c r="B235" s="3" t="s">
        <v>201</v>
      </c>
      <c r="C235" s="4" t="s">
        <v>505</v>
      </c>
      <c r="D235" s="5">
        <v>8000</v>
      </c>
      <c r="E235" s="5">
        <v>6500</v>
      </c>
      <c r="F235" s="5">
        <v>3652</v>
      </c>
      <c r="G235" s="5">
        <v>2848</v>
      </c>
    </row>
    <row r="236" spans="1:7" x14ac:dyDescent="0.25">
      <c r="A236" s="3">
        <v>260</v>
      </c>
      <c r="B236" s="3" t="s">
        <v>506</v>
      </c>
      <c r="C236" s="4" t="s">
        <v>507</v>
      </c>
      <c r="D236" s="5">
        <f>D5-D71</f>
        <v>-75000</v>
      </c>
      <c r="E236" s="5">
        <v>0</v>
      </c>
      <c r="F236" s="5">
        <v>0</v>
      </c>
      <c r="G236" s="5">
        <v>0</v>
      </c>
    </row>
    <row r="238" spans="1:7" x14ac:dyDescent="0.25">
      <c r="A238" s="14" t="s">
        <v>509</v>
      </c>
      <c r="B238" s="14"/>
      <c r="C238" s="14"/>
      <c r="D238" s="14"/>
      <c r="E238" s="14"/>
      <c r="F238" s="14"/>
      <c r="G238" s="14"/>
    </row>
    <row r="239" spans="1:7" ht="23.25" x14ac:dyDescent="0.25">
      <c r="A239" s="10" t="s">
        <v>0</v>
      </c>
      <c r="B239" s="10" t="s">
        <v>1</v>
      </c>
      <c r="C239" s="11" t="s">
        <v>2</v>
      </c>
      <c r="D239" s="12" t="s">
        <v>3</v>
      </c>
      <c r="E239" s="12" t="s">
        <v>4</v>
      </c>
      <c r="F239" s="12" t="s">
        <v>513</v>
      </c>
      <c r="G239" s="12" t="s">
        <v>5</v>
      </c>
    </row>
    <row r="240" spans="1:7" ht="24.75" customHeight="1" x14ac:dyDescent="0.25">
      <c r="A240" s="3">
        <v>1</v>
      </c>
      <c r="B240" s="6" t="s">
        <v>6</v>
      </c>
      <c r="C240" s="7" t="s">
        <v>7</v>
      </c>
      <c r="D240" s="8">
        <v>93438000</v>
      </c>
      <c r="E240" s="8">
        <v>87886060</v>
      </c>
      <c r="F240" s="8">
        <v>29710677</v>
      </c>
      <c r="G240" s="8">
        <v>-58175383</v>
      </c>
    </row>
    <row r="241" spans="1:7" x14ac:dyDescent="0.25">
      <c r="A241" s="3">
        <v>2</v>
      </c>
      <c r="B241" s="3" t="s">
        <v>8</v>
      </c>
      <c r="C241" s="4" t="s">
        <v>9</v>
      </c>
      <c r="D241" s="5">
        <v>822000</v>
      </c>
      <c r="E241" s="5">
        <v>264560</v>
      </c>
      <c r="F241" s="5">
        <v>885000</v>
      </c>
      <c r="G241" s="5">
        <v>620440</v>
      </c>
    </row>
    <row r="242" spans="1:7" x14ac:dyDescent="0.25">
      <c r="A242" s="3">
        <v>3</v>
      </c>
      <c r="B242" s="3" t="s">
        <v>78</v>
      </c>
      <c r="C242" s="4" t="s">
        <v>79</v>
      </c>
      <c r="D242" s="5">
        <v>822000</v>
      </c>
      <c r="E242" s="5">
        <v>264560</v>
      </c>
      <c r="F242" s="5">
        <v>885000</v>
      </c>
      <c r="G242" s="5">
        <v>620440</v>
      </c>
    </row>
    <row r="243" spans="1:7" ht="27" customHeight="1" x14ac:dyDescent="0.25">
      <c r="A243" s="3">
        <v>4</v>
      </c>
      <c r="B243" s="3" t="s">
        <v>90</v>
      </c>
      <c r="C243" s="4" t="s">
        <v>91</v>
      </c>
      <c r="D243" s="5">
        <v>822000</v>
      </c>
      <c r="E243" s="5">
        <v>264560</v>
      </c>
      <c r="F243" s="5">
        <v>885000</v>
      </c>
      <c r="G243" s="5">
        <v>620440</v>
      </c>
    </row>
    <row r="244" spans="1:7" ht="28.5" customHeight="1" x14ac:dyDescent="0.25">
      <c r="A244" s="3">
        <v>5</v>
      </c>
      <c r="B244" s="3" t="s">
        <v>118</v>
      </c>
      <c r="C244" s="4" t="s">
        <v>119</v>
      </c>
      <c r="D244" s="5">
        <v>822000</v>
      </c>
      <c r="E244" s="5">
        <v>264560</v>
      </c>
      <c r="F244" s="5">
        <v>885000</v>
      </c>
      <c r="G244" s="5">
        <v>620440</v>
      </c>
    </row>
    <row r="245" spans="1:7" x14ac:dyDescent="0.25">
      <c r="A245" s="3">
        <v>6</v>
      </c>
      <c r="B245" s="3" t="s">
        <v>124</v>
      </c>
      <c r="C245" s="4" t="s">
        <v>125</v>
      </c>
      <c r="D245" s="5">
        <v>822000</v>
      </c>
      <c r="E245" s="5">
        <v>264560</v>
      </c>
      <c r="F245" s="5">
        <v>885000</v>
      </c>
      <c r="G245" s="5">
        <v>620440</v>
      </c>
    </row>
    <row r="246" spans="1:7" x14ac:dyDescent="0.25">
      <c r="A246" s="3">
        <v>7</v>
      </c>
      <c r="B246" s="3" t="s">
        <v>126</v>
      </c>
      <c r="C246" s="4" t="s">
        <v>127</v>
      </c>
      <c r="D246" s="5">
        <v>456000</v>
      </c>
      <c r="E246" s="5">
        <v>456000</v>
      </c>
      <c r="F246" s="5">
        <v>485062</v>
      </c>
      <c r="G246" s="5">
        <v>29062</v>
      </c>
    </row>
    <row r="247" spans="1:7" ht="23.25" x14ac:dyDescent="0.25">
      <c r="A247" s="3">
        <v>8</v>
      </c>
      <c r="B247" s="3" t="s">
        <v>128</v>
      </c>
      <c r="C247" s="4" t="s">
        <v>129</v>
      </c>
      <c r="D247" s="5">
        <v>456000</v>
      </c>
      <c r="E247" s="5">
        <v>456000</v>
      </c>
      <c r="F247" s="5">
        <v>485062</v>
      </c>
      <c r="G247" s="5">
        <v>29062</v>
      </c>
    </row>
    <row r="248" spans="1:7" ht="23.25" x14ac:dyDescent="0.25">
      <c r="A248" s="3">
        <v>9</v>
      </c>
      <c r="B248" s="3" t="s">
        <v>130</v>
      </c>
      <c r="C248" s="4" t="s">
        <v>131</v>
      </c>
      <c r="D248" s="5">
        <v>0</v>
      </c>
      <c r="E248" s="5">
        <v>0</v>
      </c>
      <c r="F248" s="5">
        <v>18250</v>
      </c>
      <c r="G248" s="5">
        <v>18250</v>
      </c>
    </row>
    <row r="249" spans="1:7" x14ac:dyDescent="0.25">
      <c r="A249" s="3">
        <v>10</v>
      </c>
      <c r="B249" s="3" t="s">
        <v>132</v>
      </c>
      <c r="C249" s="4" t="s">
        <v>133</v>
      </c>
      <c r="D249" s="5">
        <v>456000</v>
      </c>
      <c r="E249" s="5">
        <v>456000</v>
      </c>
      <c r="F249" s="5">
        <v>466812</v>
      </c>
      <c r="G249" s="5">
        <v>10812</v>
      </c>
    </row>
    <row r="250" spans="1:7" x14ac:dyDescent="0.25">
      <c r="A250" s="3">
        <v>11</v>
      </c>
      <c r="B250" s="3" t="s">
        <v>134</v>
      </c>
      <c r="C250" s="4" t="s">
        <v>135</v>
      </c>
      <c r="D250" s="5">
        <v>89846000</v>
      </c>
      <c r="E250" s="5">
        <v>85780000</v>
      </c>
      <c r="F250" s="5">
        <v>28198151</v>
      </c>
      <c r="G250" s="5">
        <v>-57581849</v>
      </c>
    </row>
    <row r="251" spans="1:7" ht="24.75" customHeight="1" x14ac:dyDescent="0.25">
      <c r="A251" s="3">
        <v>12</v>
      </c>
      <c r="B251" s="3" t="s">
        <v>136</v>
      </c>
      <c r="C251" s="4" t="s">
        <v>137</v>
      </c>
      <c r="D251" s="5">
        <v>89846000</v>
      </c>
      <c r="E251" s="5">
        <v>85780000</v>
      </c>
      <c r="F251" s="5">
        <v>28198151</v>
      </c>
      <c r="G251" s="5">
        <v>-57581849</v>
      </c>
    </row>
    <row r="252" spans="1:7" ht="68.25" customHeight="1" x14ac:dyDescent="0.25">
      <c r="A252" s="3">
        <v>13</v>
      </c>
      <c r="B252" s="3" t="s">
        <v>138</v>
      </c>
      <c r="C252" s="4" t="s">
        <v>139</v>
      </c>
      <c r="D252" s="5">
        <v>87446000</v>
      </c>
      <c r="E252" s="5">
        <v>84080000</v>
      </c>
      <c r="F252" s="5">
        <v>28177624</v>
      </c>
      <c r="G252" s="5">
        <v>-55902376</v>
      </c>
    </row>
    <row r="253" spans="1:7" ht="23.25" x14ac:dyDescent="0.25">
      <c r="A253" s="3">
        <v>14</v>
      </c>
      <c r="B253" s="3" t="s">
        <v>140</v>
      </c>
      <c r="C253" s="4" t="s">
        <v>141</v>
      </c>
      <c r="D253" s="5">
        <v>5000000</v>
      </c>
      <c r="E253" s="5">
        <v>3200000</v>
      </c>
      <c r="F253" s="5">
        <v>3550330</v>
      </c>
      <c r="G253" s="5">
        <v>350330</v>
      </c>
    </row>
    <row r="254" spans="1:7" ht="34.5" x14ac:dyDescent="0.25">
      <c r="A254" s="3">
        <v>15</v>
      </c>
      <c r="B254" s="3" t="s">
        <v>142</v>
      </c>
      <c r="C254" s="4" t="s">
        <v>143</v>
      </c>
      <c r="D254" s="5">
        <v>1566000</v>
      </c>
      <c r="E254" s="5">
        <v>0</v>
      </c>
      <c r="F254" s="5">
        <v>0</v>
      </c>
      <c r="G254" s="5">
        <v>0</v>
      </c>
    </row>
    <row r="255" spans="1:7" ht="23.25" x14ac:dyDescent="0.25">
      <c r="A255" s="3">
        <v>16</v>
      </c>
      <c r="B255" s="3" t="s">
        <v>144</v>
      </c>
      <c r="C255" s="4" t="s">
        <v>145</v>
      </c>
      <c r="D255" s="5">
        <v>1566000</v>
      </c>
      <c r="E255" s="5">
        <v>0</v>
      </c>
      <c r="F255" s="5">
        <v>0</v>
      </c>
      <c r="G255" s="5">
        <v>0</v>
      </c>
    </row>
    <row r="256" spans="1:7" ht="23.25" x14ac:dyDescent="0.25">
      <c r="A256" s="3">
        <v>17</v>
      </c>
      <c r="B256" s="3" t="s">
        <v>150</v>
      </c>
      <c r="C256" s="4" t="s">
        <v>151</v>
      </c>
      <c r="D256" s="5">
        <v>12000000</v>
      </c>
      <c r="E256" s="5">
        <v>12000000</v>
      </c>
      <c r="F256" s="5">
        <v>7143464</v>
      </c>
      <c r="G256" s="5">
        <v>-4856536</v>
      </c>
    </row>
    <row r="257" spans="1:7" ht="23.25" x14ac:dyDescent="0.25">
      <c r="A257" s="3">
        <v>18</v>
      </c>
      <c r="B257" s="3" t="s">
        <v>152</v>
      </c>
      <c r="C257" s="4" t="s">
        <v>153</v>
      </c>
      <c r="D257" s="5">
        <v>0</v>
      </c>
      <c r="E257" s="5">
        <v>0</v>
      </c>
      <c r="F257" s="5">
        <v>175525</v>
      </c>
      <c r="G257" s="5">
        <v>175525</v>
      </c>
    </row>
    <row r="258" spans="1:7" ht="23.25" x14ac:dyDescent="0.25">
      <c r="A258" s="3">
        <v>19</v>
      </c>
      <c r="B258" s="3" t="s">
        <v>154</v>
      </c>
      <c r="C258" s="4" t="s">
        <v>155</v>
      </c>
      <c r="D258" s="5">
        <v>0</v>
      </c>
      <c r="E258" s="5">
        <v>0</v>
      </c>
      <c r="F258" s="5">
        <v>147500</v>
      </c>
      <c r="G258" s="5">
        <v>147500</v>
      </c>
    </row>
    <row r="259" spans="1:7" ht="23.25" x14ac:dyDescent="0.25">
      <c r="A259" s="3">
        <v>20</v>
      </c>
      <c r="B259" s="3" t="s">
        <v>156</v>
      </c>
      <c r="C259" s="4" t="s">
        <v>157</v>
      </c>
      <c r="D259" s="5">
        <v>0</v>
      </c>
      <c r="E259" s="5">
        <v>0</v>
      </c>
      <c r="F259" s="5">
        <v>28025</v>
      </c>
      <c r="G259" s="5">
        <v>28025</v>
      </c>
    </row>
    <row r="260" spans="1:7" ht="23.25" x14ac:dyDescent="0.25">
      <c r="A260" s="3">
        <v>21</v>
      </c>
      <c r="B260" s="3" t="s">
        <v>158</v>
      </c>
      <c r="C260" s="4" t="s">
        <v>159</v>
      </c>
      <c r="D260" s="5">
        <v>68880000</v>
      </c>
      <c r="E260" s="5">
        <v>68880000</v>
      </c>
      <c r="F260" s="5">
        <v>17303853</v>
      </c>
      <c r="G260" s="5">
        <v>-51576147</v>
      </c>
    </row>
    <row r="261" spans="1:7" ht="23.25" x14ac:dyDescent="0.25">
      <c r="A261" s="3">
        <v>22</v>
      </c>
      <c r="B261" s="3" t="s">
        <v>160</v>
      </c>
      <c r="C261" s="4" t="s">
        <v>161</v>
      </c>
      <c r="D261" s="5">
        <v>57080000</v>
      </c>
      <c r="E261" s="5">
        <v>57080000</v>
      </c>
      <c r="F261" s="5">
        <v>14541830</v>
      </c>
      <c r="G261" s="5">
        <v>-42538170</v>
      </c>
    </row>
    <row r="262" spans="1:7" ht="23.25" x14ac:dyDescent="0.25">
      <c r="A262" s="3">
        <v>23</v>
      </c>
      <c r="B262" s="3" t="s">
        <v>156</v>
      </c>
      <c r="C262" s="4" t="s">
        <v>162</v>
      </c>
      <c r="D262" s="5">
        <v>11800000</v>
      </c>
      <c r="E262" s="5">
        <v>11800000</v>
      </c>
      <c r="F262" s="5">
        <v>2762023</v>
      </c>
      <c r="G262" s="5">
        <v>-9037977</v>
      </c>
    </row>
    <row r="263" spans="1:7" ht="34.5" x14ac:dyDescent="0.25">
      <c r="A263" s="3">
        <v>24</v>
      </c>
      <c r="B263" s="3" t="s">
        <v>163</v>
      </c>
      <c r="C263" s="4" t="s">
        <v>164</v>
      </c>
      <c r="D263" s="5">
        <v>0</v>
      </c>
      <c r="E263" s="5">
        <v>0</v>
      </c>
      <c r="F263" s="5">
        <v>4452</v>
      </c>
      <c r="G263" s="5">
        <v>4452</v>
      </c>
    </row>
    <row r="264" spans="1:7" ht="36.75" customHeight="1" x14ac:dyDescent="0.25">
      <c r="A264" s="3">
        <v>25</v>
      </c>
      <c r="B264" s="3" t="s">
        <v>165</v>
      </c>
      <c r="C264" s="4" t="s">
        <v>166</v>
      </c>
      <c r="D264" s="5">
        <v>0</v>
      </c>
      <c r="E264" s="5">
        <v>0</v>
      </c>
      <c r="F264" s="5">
        <v>4452</v>
      </c>
      <c r="G264" s="5">
        <v>4452</v>
      </c>
    </row>
    <row r="265" spans="1:7" ht="23.25" x14ac:dyDescent="0.25">
      <c r="A265" s="3">
        <v>26</v>
      </c>
      <c r="B265" s="3" t="s">
        <v>167</v>
      </c>
      <c r="C265" s="4" t="s">
        <v>168</v>
      </c>
      <c r="D265" s="5">
        <v>2400000</v>
      </c>
      <c r="E265" s="5">
        <v>1700000</v>
      </c>
      <c r="F265" s="5">
        <v>20527</v>
      </c>
      <c r="G265" s="5">
        <v>-1679473</v>
      </c>
    </row>
    <row r="266" spans="1:7" ht="27.75" customHeight="1" x14ac:dyDescent="0.25">
      <c r="A266" s="3">
        <v>27</v>
      </c>
      <c r="B266" s="3" t="s">
        <v>169</v>
      </c>
      <c r="C266" s="4" t="s">
        <v>170</v>
      </c>
      <c r="D266" s="5">
        <v>0</v>
      </c>
      <c r="E266" s="5">
        <v>0</v>
      </c>
      <c r="F266" s="5">
        <v>20527</v>
      </c>
      <c r="G266" s="5">
        <v>20527</v>
      </c>
    </row>
    <row r="267" spans="1:7" x14ac:dyDescent="0.25">
      <c r="A267" s="3">
        <v>28</v>
      </c>
      <c r="B267" s="3" t="s">
        <v>173</v>
      </c>
      <c r="C267" s="4" t="s">
        <v>174</v>
      </c>
      <c r="D267" s="5">
        <v>2400000</v>
      </c>
      <c r="E267" s="5">
        <v>1700000</v>
      </c>
      <c r="F267" s="5">
        <v>0</v>
      </c>
      <c r="G267" s="5">
        <v>-1700000</v>
      </c>
    </row>
    <row r="268" spans="1:7" ht="37.5" customHeight="1" x14ac:dyDescent="0.25">
      <c r="A268" s="3">
        <v>29</v>
      </c>
      <c r="B268" s="3" t="s">
        <v>175</v>
      </c>
      <c r="C268" s="4" t="s">
        <v>176</v>
      </c>
      <c r="D268" s="5">
        <v>2120000</v>
      </c>
      <c r="E268" s="5">
        <v>1191500</v>
      </c>
      <c r="F268" s="5">
        <v>80689</v>
      </c>
      <c r="G268" s="5">
        <v>-1110811</v>
      </c>
    </row>
    <row r="269" spans="1:7" ht="26.25" customHeight="1" x14ac:dyDescent="0.25">
      <c r="A269" s="3">
        <v>30</v>
      </c>
      <c r="B269" s="3" t="s">
        <v>177</v>
      </c>
      <c r="C269" s="4" t="s">
        <v>178</v>
      </c>
      <c r="D269" s="5">
        <v>120000</v>
      </c>
      <c r="E269" s="5">
        <v>120000</v>
      </c>
      <c r="F269" s="5">
        <v>0</v>
      </c>
      <c r="G269" s="5">
        <v>-120000</v>
      </c>
    </row>
    <row r="270" spans="1:7" ht="23.25" x14ac:dyDescent="0.25">
      <c r="A270" s="3">
        <v>31</v>
      </c>
      <c r="B270" s="3" t="s">
        <v>179</v>
      </c>
      <c r="C270" s="4" t="s">
        <v>180</v>
      </c>
      <c r="D270" s="5">
        <v>120000</v>
      </c>
      <c r="E270" s="5">
        <v>120000</v>
      </c>
      <c r="F270" s="5">
        <v>0</v>
      </c>
      <c r="G270" s="5">
        <v>-120000</v>
      </c>
    </row>
    <row r="271" spans="1:7" x14ac:dyDescent="0.25">
      <c r="A271" s="3">
        <v>32</v>
      </c>
      <c r="B271" s="3" t="s">
        <v>181</v>
      </c>
      <c r="C271" s="4" t="s">
        <v>182</v>
      </c>
      <c r="D271" s="5">
        <v>2000000</v>
      </c>
      <c r="E271" s="5">
        <v>1071500</v>
      </c>
      <c r="F271" s="5">
        <v>80689</v>
      </c>
      <c r="G271" s="5">
        <v>-990811</v>
      </c>
    </row>
    <row r="272" spans="1:7" ht="23.25" x14ac:dyDescent="0.25">
      <c r="A272" s="3">
        <v>33</v>
      </c>
      <c r="B272" s="3" t="s">
        <v>183</v>
      </c>
      <c r="C272" s="4" t="s">
        <v>184</v>
      </c>
      <c r="D272" s="5">
        <v>2000000</v>
      </c>
      <c r="E272" s="5">
        <v>1071500</v>
      </c>
      <c r="F272" s="5">
        <v>80689</v>
      </c>
      <c r="G272" s="5">
        <v>-990811</v>
      </c>
    </row>
    <row r="273" spans="1:7" ht="23.25" x14ac:dyDescent="0.25">
      <c r="A273" s="3">
        <v>34</v>
      </c>
      <c r="B273" s="3" t="s">
        <v>185</v>
      </c>
      <c r="C273" s="4" t="s">
        <v>186</v>
      </c>
      <c r="D273" s="5">
        <v>194000</v>
      </c>
      <c r="E273" s="5">
        <v>194000</v>
      </c>
      <c r="F273" s="5">
        <v>61775</v>
      </c>
      <c r="G273" s="5">
        <v>-132225</v>
      </c>
    </row>
    <row r="274" spans="1:7" x14ac:dyDescent="0.25">
      <c r="A274" s="3">
        <v>35</v>
      </c>
      <c r="B274" s="3" t="s">
        <v>187</v>
      </c>
      <c r="C274" s="4" t="s">
        <v>188</v>
      </c>
      <c r="D274" s="5">
        <v>120000</v>
      </c>
      <c r="E274" s="5">
        <v>120000</v>
      </c>
      <c r="F274" s="5">
        <v>0</v>
      </c>
      <c r="G274" s="5">
        <v>-120000</v>
      </c>
    </row>
    <row r="275" spans="1:7" ht="23.25" x14ac:dyDescent="0.25">
      <c r="A275" s="3">
        <v>36</v>
      </c>
      <c r="B275" s="3" t="s">
        <v>189</v>
      </c>
      <c r="C275" s="4" t="s">
        <v>190</v>
      </c>
      <c r="D275" s="5">
        <v>120000</v>
      </c>
      <c r="E275" s="5">
        <v>120000</v>
      </c>
      <c r="F275" s="5">
        <v>0</v>
      </c>
      <c r="G275" s="5">
        <v>-120000</v>
      </c>
    </row>
    <row r="276" spans="1:7" ht="23.25" x14ac:dyDescent="0.25">
      <c r="A276" s="3">
        <v>37</v>
      </c>
      <c r="B276" s="3" t="s">
        <v>191</v>
      </c>
      <c r="C276" s="4" t="s">
        <v>192</v>
      </c>
      <c r="D276" s="5">
        <v>74000</v>
      </c>
      <c r="E276" s="5">
        <v>74000</v>
      </c>
      <c r="F276" s="5">
        <v>61775</v>
      </c>
      <c r="G276" s="5">
        <v>-12225</v>
      </c>
    </row>
    <row r="277" spans="1:7" ht="23.25" x14ac:dyDescent="0.25">
      <c r="A277" s="3">
        <v>38</v>
      </c>
      <c r="B277" s="3" t="s">
        <v>193</v>
      </c>
      <c r="C277" s="4" t="s">
        <v>194</v>
      </c>
      <c r="D277" s="5">
        <v>52000</v>
      </c>
      <c r="E277" s="5">
        <v>52000</v>
      </c>
      <c r="F277" s="5">
        <v>61775</v>
      </c>
      <c r="G277" s="5">
        <v>9775</v>
      </c>
    </row>
    <row r="278" spans="1:7" ht="23.25" x14ac:dyDescent="0.25">
      <c r="A278" s="3">
        <v>39</v>
      </c>
      <c r="B278" s="3" t="s">
        <v>195</v>
      </c>
      <c r="C278" s="4" t="s">
        <v>196</v>
      </c>
      <c r="D278" s="5">
        <v>22000</v>
      </c>
      <c r="E278" s="5">
        <v>22000</v>
      </c>
      <c r="F278" s="5">
        <v>0</v>
      </c>
      <c r="G278" s="5">
        <v>-22000</v>
      </c>
    </row>
    <row r="279" spans="1:7" ht="23.25" x14ac:dyDescent="0.25">
      <c r="A279" s="3">
        <v>40</v>
      </c>
      <c r="B279" s="6" t="s">
        <v>197</v>
      </c>
      <c r="C279" s="7" t="s">
        <v>198</v>
      </c>
      <c r="D279" s="8">
        <f>D280+D281+D282+D283+D284+D285+D287</f>
        <v>93861000</v>
      </c>
      <c r="E279" s="8">
        <f t="shared" ref="E279:G279" si="33">E280+E281+E282+E283+E284+E285+E287</f>
        <v>88309060</v>
      </c>
      <c r="F279" s="8">
        <f t="shared" si="33"/>
        <v>26117393</v>
      </c>
      <c r="G279" s="8">
        <f t="shared" si="33"/>
        <v>62191667</v>
      </c>
    </row>
    <row r="280" spans="1:7" ht="26.25" customHeight="1" x14ac:dyDescent="0.25">
      <c r="A280" s="3">
        <v>41</v>
      </c>
      <c r="B280" s="3" t="s">
        <v>205</v>
      </c>
      <c r="C280" s="4" t="s">
        <v>206</v>
      </c>
      <c r="D280" s="5">
        <v>1740000</v>
      </c>
      <c r="E280" s="5">
        <v>174000</v>
      </c>
      <c r="F280" s="5">
        <v>0</v>
      </c>
      <c r="G280" s="5">
        <v>174000</v>
      </c>
    </row>
    <row r="281" spans="1:7" x14ac:dyDescent="0.25">
      <c r="A281" s="3">
        <v>42</v>
      </c>
      <c r="B281" s="3" t="s">
        <v>207</v>
      </c>
      <c r="C281" s="4" t="s">
        <v>208</v>
      </c>
      <c r="D281" s="5">
        <v>38000</v>
      </c>
      <c r="E281" s="5">
        <v>38000</v>
      </c>
      <c r="F281" s="5">
        <v>34922</v>
      </c>
      <c r="G281" s="5">
        <v>3078</v>
      </c>
    </row>
    <row r="282" spans="1:7" ht="34.5" x14ac:dyDescent="0.25">
      <c r="A282" s="3">
        <v>43</v>
      </c>
      <c r="B282" s="3" t="s">
        <v>209</v>
      </c>
      <c r="C282" s="4" t="s">
        <v>210</v>
      </c>
      <c r="D282" s="5">
        <v>2000000</v>
      </c>
      <c r="E282" s="5">
        <v>1300000</v>
      </c>
      <c r="F282" s="5">
        <v>130689</v>
      </c>
      <c r="G282" s="5">
        <v>1169311</v>
      </c>
    </row>
    <row r="283" spans="1:7" ht="36.75" customHeight="1" x14ac:dyDescent="0.25">
      <c r="A283" s="3">
        <v>44</v>
      </c>
      <c r="B283" s="3" t="s">
        <v>213</v>
      </c>
      <c r="C283" s="4" t="s">
        <v>214</v>
      </c>
      <c r="D283" s="5">
        <v>2714000</v>
      </c>
      <c r="E283" s="5">
        <v>2014000</v>
      </c>
      <c r="F283" s="5">
        <v>265565</v>
      </c>
      <c r="G283" s="5">
        <v>1748435</v>
      </c>
    </row>
    <row r="284" spans="1:7" ht="23.25" x14ac:dyDescent="0.25">
      <c r="A284" s="3">
        <v>45</v>
      </c>
      <c r="B284" s="3" t="s">
        <v>217</v>
      </c>
      <c r="C284" s="4" t="s">
        <v>218</v>
      </c>
      <c r="D284" s="5">
        <v>68769000</v>
      </c>
      <c r="E284" s="5">
        <v>67983060</v>
      </c>
      <c r="F284" s="5">
        <v>17928343</v>
      </c>
      <c r="G284" s="5">
        <v>50054717</v>
      </c>
    </row>
    <row r="285" spans="1:7" x14ac:dyDescent="0.25">
      <c r="A285" s="3">
        <v>46</v>
      </c>
      <c r="B285" s="3" t="s">
        <v>219</v>
      </c>
      <c r="C285" s="4" t="s">
        <v>220</v>
      </c>
      <c r="D285" s="5">
        <v>18600000</v>
      </c>
      <c r="E285" s="5">
        <v>16800000</v>
      </c>
      <c r="F285" s="5">
        <v>7758240</v>
      </c>
      <c r="G285" s="5">
        <v>9041760</v>
      </c>
    </row>
    <row r="286" spans="1:7" x14ac:dyDescent="0.25">
      <c r="A286" s="3">
        <v>47</v>
      </c>
      <c r="B286" s="3" t="s">
        <v>221</v>
      </c>
      <c r="C286" s="4" t="s">
        <v>222</v>
      </c>
      <c r="D286" s="5">
        <v>18600000</v>
      </c>
      <c r="E286" s="5">
        <v>16800000</v>
      </c>
      <c r="F286" s="5">
        <v>7758240</v>
      </c>
      <c r="G286" s="5">
        <v>9041760</v>
      </c>
    </row>
    <row r="287" spans="1:7" ht="29.25" customHeight="1" x14ac:dyDescent="0.25">
      <c r="A287" s="3">
        <v>48</v>
      </c>
      <c r="B287" s="3" t="s">
        <v>227</v>
      </c>
      <c r="C287" s="4" t="s">
        <v>228</v>
      </c>
      <c r="D287" s="5">
        <v>0</v>
      </c>
      <c r="E287" s="5">
        <v>0</v>
      </c>
      <c r="F287" s="5">
        <v>-366</v>
      </c>
      <c r="G287" s="5">
        <v>366</v>
      </c>
    </row>
    <row r="288" spans="1:7" ht="26.25" customHeight="1" x14ac:dyDescent="0.25">
      <c r="A288" s="3">
        <v>49</v>
      </c>
      <c r="B288" s="3" t="s">
        <v>229</v>
      </c>
      <c r="C288" s="4" t="s">
        <v>230</v>
      </c>
      <c r="D288" s="5">
        <v>0</v>
      </c>
      <c r="E288" s="5">
        <v>0</v>
      </c>
      <c r="F288" s="5">
        <v>-366</v>
      </c>
      <c r="G288" s="5">
        <v>366</v>
      </c>
    </row>
    <row r="289" spans="1:7" ht="26.25" customHeight="1" x14ac:dyDescent="0.25">
      <c r="A289" s="3">
        <v>50</v>
      </c>
      <c r="B289" s="3" t="s">
        <v>231</v>
      </c>
      <c r="C289" s="4" t="s">
        <v>232</v>
      </c>
      <c r="D289" s="5">
        <f>D290</f>
        <v>3305000</v>
      </c>
      <c r="E289" s="5">
        <f t="shared" ref="E289:G289" si="34">E290</f>
        <v>3305000</v>
      </c>
      <c r="F289" s="5">
        <f t="shared" si="34"/>
        <v>34922</v>
      </c>
      <c r="G289" s="5">
        <f t="shared" si="34"/>
        <v>3270078</v>
      </c>
    </row>
    <row r="290" spans="1:7" x14ac:dyDescent="0.25">
      <c r="A290" s="3">
        <v>51</v>
      </c>
      <c r="B290" s="3" t="s">
        <v>233</v>
      </c>
      <c r="C290" s="4" t="s">
        <v>234</v>
      </c>
      <c r="D290" s="5">
        <f>D291+D292</f>
        <v>3305000</v>
      </c>
      <c r="E290" s="5">
        <f t="shared" ref="E290:G290" si="35">E291+E292</f>
        <v>3305000</v>
      </c>
      <c r="F290" s="5">
        <f t="shared" si="35"/>
        <v>34922</v>
      </c>
      <c r="G290" s="5">
        <f t="shared" si="35"/>
        <v>3270078</v>
      </c>
    </row>
    <row r="291" spans="1:7" x14ac:dyDescent="0.25">
      <c r="A291" s="3">
        <v>52</v>
      </c>
      <c r="B291" s="3" t="s">
        <v>207</v>
      </c>
      <c r="C291" s="4" t="s">
        <v>236</v>
      </c>
      <c r="D291" s="5">
        <v>38000</v>
      </c>
      <c r="E291" s="5">
        <v>38000</v>
      </c>
      <c r="F291" s="5">
        <v>34922</v>
      </c>
      <c r="G291" s="5">
        <v>3078</v>
      </c>
    </row>
    <row r="292" spans="1:7" ht="23.25" x14ac:dyDescent="0.25">
      <c r="A292" s="3">
        <v>53</v>
      </c>
      <c r="B292" s="3" t="s">
        <v>217</v>
      </c>
      <c r="C292" s="4" t="s">
        <v>238</v>
      </c>
      <c r="D292" s="5">
        <v>3267000</v>
      </c>
      <c r="E292" s="5">
        <v>3267000</v>
      </c>
      <c r="F292" s="5">
        <v>0</v>
      </c>
      <c r="G292" s="5">
        <v>3267000</v>
      </c>
    </row>
    <row r="293" spans="1:7" x14ac:dyDescent="0.25">
      <c r="A293" s="3">
        <v>54</v>
      </c>
      <c r="B293" s="3" t="s">
        <v>244</v>
      </c>
      <c r="C293" s="4" t="s">
        <v>245</v>
      </c>
      <c r="D293" s="5">
        <f>D294</f>
        <v>3305000</v>
      </c>
      <c r="E293" s="5">
        <f t="shared" ref="E293:G293" si="36">E294</f>
        <v>3305000</v>
      </c>
      <c r="F293" s="5">
        <f t="shared" si="36"/>
        <v>34922</v>
      </c>
      <c r="G293" s="5">
        <f t="shared" si="36"/>
        <v>3270078</v>
      </c>
    </row>
    <row r="294" spans="1:7" ht="23.25" x14ac:dyDescent="0.25">
      <c r="A294" s="3">
        <v>55</v>
      </c>
      <c r="B294" s="3" t="s">
        <v>246</v>
      </c>
      <c r="C294" s="4" t="s">
        <v>247</v>
      </c>
      <c r="D294" s="5">
        <f>D295+D296</f>
        <v>3305000</v>
      </c>
      <c r="E294" s="5">
        <f t="shared" ref="E294:G294" si="37">E295+E296</f>
        <v>3305000</v>
      </c>
      <c r="F294" s="5">
        <f t="shared" si="37"/>
        <v>34922</v>
      </c>
      <c r="G294" s="5">
        <f t="shared" si="37"/>
        <v>3270078</v>
      </c>
    </row>
    <row r="295" spans="1:7" ht="23.25" x14ac:dyDescent="0.25">
      <c r="A295" s="3">
        <v>56</v>
      </c>
      <c r="B295" s="3" t="s">
        <v>207</v>
      </c>
      <c r="C295" s="4" t="s">
        <v>250</v>
      </c>
      <c r="D295" s="5">
        <v>38000</v>
      </c>
      <c r="E295" s="5">
        <v>38000</v>
      </c>
      <c r="F295" s="5">
        <v>34922</v>
      </c>
      <c r="G295" s="5">
        <v>3078</v>
      </c>
    </row>
    <row r="296" spans="1:7" ht="23.25" x14ac:dyDescent="0.25">
      <c r="A296" s="3">
        <v>57</v>
      </c>
      <c r="B296" s="3" t="s">
        <v>217</v>
      </c>
      <c r="C296" s="4" t="s">
        <v>252</v>
      </c>
      <c r="D296" s="5">
        <v>3267000</v>
      </c>
      <c r="E296" s="5">
        <v>3267000</v>
      </c>
      <c r="F296" s="5">
        <v>0</v>
      </c>
      <c r="G296" s="5">
        <v>3267000</v>
      </c>
    </row>
    <row r="297" spans="1:7" ht="24" customHeight="1" x14ac:dyDescent="0.25">
      <c r="A297" s="3">
        <v>58</v>
      </c>
      <c r="B297" s="3" t="s">
        <v>281</v>
      </c>
      <c r="C297" s="4" t="s">
        <v>282</v>
      </c>
      <c r="D297" s="5">
        <f>D298+D307+D315</f>
        <v>9954000</v>
      </c>
      <c r="E297" s="5">
        <f t="shared" ref="E297:G297" si="38">E298+E307+E315</f>
        <v>5888000</v>
      </c>
      <c r="F297" s="5">
        <f t="shared" si="38"/>
        <v>974821</v>
      </c>
      <c r="G297" s="5">
        <f t="shared" si="38"/>
        <v>4913179</v>
      </c>
    </row>
    <row r="298" spans="1:7" ht="26.25" customHeight="1" x14ac:dyDescent="0.25">
      <c r="A298" s="3">
        <v>59</v>
      </c>
      <c r="B298" s="3" t="s">
        <v>283</v>
      </c>
      <c r="C298" s="4" t="s">
        <v>284</v>
      </c>
      <c r="D298" s="5">
        <f>D299+D300</f>
        <v>5040000</v>
      </c>
      <c r="E298" s="5">
        <f t="shared" ref="E298:G298" si="39">E299+E300</f>
        <v>3240000</v>
      </c>
      <c r="F298" s="5">
        <f t="shared" si="39"/>
        <v>97794</v>
      </c>
      <c r="G298" s="5">
        <f t="shared" si="39"/>
        <v>3142206</v>
      </c>
    </row>
    <row r="299" spans="1:7" ht="23.25" x14ac:dyDescent="0.25">
      <c r="A299" s="3">
        <v>60</v>
      </c>
      <c r="B299" s="3" t="s">
        <v>217</v>
      </c>
      <c r="C299" s="4" t="s">
        <v>288</v>
      </c>
      <c r="D299" s="5">
        <v>40000</v>
      </c>
      <c r="E299" s="5">
        <v>40000</v>
      </c>
      <c r="F299" s="5">
        <v>35372</v>
      </c>
      <c r="G299" s="5">
        <v>4628</v>
      </c>
    </row>
    <row r="300" spans="1:7" x14ac:dyDescent="0.25">
      <c r="A300" s="3">
        <v>61</v>
      </c>
      <c r="B300" s="3" t="s">
        <v>219</v>
      </c>
      <c r="C300" s="4" t="s">
        <v>289</v>
      </c>
      <c r="D300" s="5">
        <v>5000000</v>
      </c>
      <c r="E300" s="5">
        <v>3200000</v>
      </c>
      <c r="F300" s="5">
        <v>62422</v>
      </c>
      <c r="G300" s="5">
        <v>3137578</v>
      </c>
    </row>
    <row r="301" spans="1:7" x14ac:dyDescent="0.25">
      <c r="A301" s="3">
        <v>62</v>
      </c>
      <c r="B301" s="3" t="s">
        <v>221</v>
      </c>
      <c r="C301" s="4" t="s">
        <v>290</v>
      </c>
      <c r="D301" s="5">
        <v>5000000</v>
      </c>
      <c r="E301" s="5">
        <v>3200000</v>
      </c>
      <c r="F301" s="5">
        <v>62422</v>
      </c>
      <c r="G301" s="5">
        <v>3137578</v>
      </c>
    </row>
    <row r="302" spans="1:7" x14ac:dyDescent="0.25">
      <c r="A302" s="3">
        <v>63</v>
      </c>
      <c r="B302" s="3" t="s">
        <v>298</v>
      </c>
      <c r="C302" s="4" t="s">
        <v>299</v>
      </c>
      <c r="D302" s="5">
        <f>D303</f>
        <v>5040000</v>
      </c>
      <c r="E302" s="5">
        <f t="shared" ref="E302:G302" si="40">E303</f>
        <v>3240000</v>
      </c>
      <c r="F302" s="5">
        <f t="shared" si="40"/>
        <v>97794</v>
      </c>
      <c r="G302" s="5">
        <f t="shared" si="40"/>
        <v>3142206</v>
      </c>
    </row>
    <row r="303" spans="1:7" ht="23.25" x14ac:dyDescent="0.25">
      <c r="A303" s="3">
        <v>64</v>
      </c>
      <c r="B303" s="3" t="s">
        <v>300</v>
      </c>
      <c r="C303" s="4" t="s">
        <v>301</v>
      </c>
      <c r="D303" s="5">
        <f>D304+D305</f>
        <v>5040000</v>
      </c>
      <c r="E303" s="5">
        <f t="shared" ref="E303:G303" si="41">E304+E305</f>
        <v>3240000</v>
      </c>
      <c r="F303" s="5">
        <f t="shared" si="41"/>
        <v>97794</v>
      </c>
      <c r="G303" s="5">
        <f t="shared" si="41"/>
        <v>3142206</v>
      </c>
    </row>
    <row r="304" spans="1:7" ht="23.25" x14ac:dyDescent="0.25">
      <c r="A304" s="3">
        <v>65</v>
      </c>
      <c r="B304" s="3" t="s">
        <v>217</v>
      </c>
      <c r="C304" s="4" t="s">
        <v>305</v>
      </c>
      <c r="D304" s="5">
        <v>40000</v>
      </c>
      <c r="E304" s="5">
        <v>40000</v>
      </c>
      <c r="F304" s="5">
        <v>35372</v>
      </c>
      <c r="G304" s="5">
        <v>4628</v>
      </c>
    </row>
    <row r="305" spans="1:7" ht="23.25" x14ac:dyDescent="0.25">
      <c r="A305" s="3">
        <v>66</v>
      </c>
      <c r="B305" s="3" t="s">
        <v>219</v>
      </c>
      <c r="C305" s="4" t="s">
        <v>306</v>
      </c>
      <c r="D305" s="5">
        <v>5000000</v>
      </c>
      <c r="E305" s="5">
        <v>3200000</v>
      </c>
      <c r="F305" s="5">
        <v>62422</v>
      </c>
      <c r="G305" s="5">
        <v>3137578</v>
      </c>
    </row>
    <row r="306" spans="1:7" ht="23.25" x14ac:dyDescent="0.25">
      <c r="A306" s="3">
        <v>67</v>
      </c>
      <c r="B306" s="3" t="s">
        <v>221</v>
      </c>
      <c r="C306" s="4" t="s">
        <v>307</v>
      </c>
      <c r="D306" s="5">
        <v>5000000</v>
      </c>
      <c r="E306" s="5">
        <v>3200000</v>
      </c>
      <c r="F306" s="5">
        <v>62422</v>
      </c>
      <c r="G306" s="5">
        <v>3137578</v>
      </c>
    </row>
    <row r="307" spans="1:7" x14ac:dyDescent="0.25">
      <c r="A307" s="3">
        <v>68</v>
      </c>
      <c r="B307" s="3" t="s">
        <v>320</v>
      </c>
      <c r="C307" s="4" t="s">
        <v>321</v>
      </c>
      <c r="D307" s="5">
        <f>D308+D309</f>
        <v>3740000</v>
      </c>
      <c r="E307" s="5">
        <f t="shared" ref="E307:G307" si="42">E308+E309</f>
        <v>1474000</v>
      </c>
      <c r="F307" s="5">
        <f t="shared" si="42"/>
        <v>130689</v>
      </c>
      <c r="G307" s="5">
        <f t="shared" si="42"/>
        <v>1343311</v>
      </c>
    </row>
    <row r="308" spans="1:7" ht="27" customHeight="1" x14ac:dyDescent="0.25">
      <c r="A308" s="3">
        <v>69</v>
      </c>
      <c r="B308" s="3" t="s">
        <v>205</v>
      </c>
      <c r="C308" s="4" t="s">
        <v>324</v>
      </c>
      <c r="D308" s="5">
        <v>1740000</v>
      </c>
      <c r="E308" s="5">
        <v>174000</v>
      </c>
      <c r="F308" s="5">
        <v>0</v>
      </c>
      <c r="G308" s="5">
        <v>174000</v>
      </c>
    </row>
    <row r="309" spans="1:7" ht="34.5" x14ac:dyDescent="0.25">
      <c r="A309" s="3">
        <v>70</v>
      </c>
      <c r="B309" s="3" t="s">
        <v>209</v>
      </c>
      <c r="C309" s="4" t="s">
        <v>325</v>
      </c>
      <c r="D309" s="5">
        <v>2000000</v>
      </c>
      <c r="E309" s="5">
        <v>1300000</v>
      </c>
      <c r="F309" s="5">
        <v>130689</v>
      </c>
      <c r="G309" s="5">
        <v>1169311</v>
      </c>
    </row>
    <row r="310" spans="1:7" ht="25.5" customHeight="1" x14ac:dyDescent="0.25">
      <c r="A310" s="3">
        <v>71</v>
      </c>
      <c r="B310" s="3" t="s">
        <v>327</v>
      </c>
      <c r="C310" s="4" t="s">
        <v>328</v>
      </c>
      <c r="D310" s="5">
        <v>1740000</v>
      </c>
      <c r="E310" s="5">
        <v>174000</v>
      </c>
      <c r="F310" s="5">
        <v>0</v>
      </c>
      <c r="G310" s="5">
        <v>174000</v>
      </c>
    </row>
    <row r="311" spans="1:7" ht="23.25" x14ac:dyDescent="0.25">
      <c r="A311" s="3">
        <v>72</v>
      </c>
      <c r="B311" s="3" t="s">
        <v>329</v>
      </c>
      <c r="C311" s="4" t="s">
        <v>330</v>
      </c>
      <c r="D311" s="5">
        <v>1740000</v>
      </c>
      <c r="E311" s="5">
        <v>174000</v>
      </c>
      <c r="F311" s="5">
        <v>0</v>
      </c>
      <c r="G311" s="5">
        <v>174000</v>
      </c>
    </row>
    <row r="312" spans="1:7" ht="26.25" customHeight="1" x14ac:dyDescent="0.25">
      <c r="A312" s="3">
        <v>73</v>
      </c>
      <c r="B312" s="3" t="s">
        <v>205</v>
      </c>
      <c r="C312" s="4" t="s">
        <v>331</v>
      </c>
      <c r="D312" s="5">
        <v>1740000</v>
      </c>
      <c r="E312" s="5">
        <v>174000</v>
      </c>
      <c r="F312" s="5">
        <v>0</v>
      </c>
      <c r="G312" s="5">
        <v>174000</v>
      </c>
    </row>
    <row r="313" spans="1:7" x14ac:dyDescent="0.25">
      <c r="A313" s="3">
        <v>74</v>
      </c>
      <c r="B313" s="3" t="s">
        <v>332</v>
      </c>
      <c r="C313" s="4" t="s">
        <v>333</v>
      </c>
      <c r="D313" s="5">
        <f>D314</f>
        <v>2000000</v>
      </c>
      <c r="E313" s="5">
        <f t="shared" ref="E313:G313" si="43">E314</f>
        <v>1300000</v>
      </c>
      <c r="F313" s="5">
        <f t="shared" si="43"/>
        <v>130689</v>
      </c>
      <c r="G313" s="5">
        <f t="shared" si="43"/>
        <v>1169311</v>
      </c>
    </row>
    <row r="314" spans="1:7" ht="34.5" x14ac:dyDescent="0.25">
      <c r="A314" s="3">
        <v>75</v>
      </c>
      <c r="B314" s="3" t="s">
        <v>209</v>
      </c>
      <c r="C314" s="4" t="s">
        <v>336</v>
      </c>
      <c r="D314" s="5">
        <v>2000000</v>
      </c>
      <c r="E314" s="5">
        <v>1300000</v>
      </c>
      <c r="F314" s="5">
        <v>130689</v>
      </c>
      <c r="G314" s="5">
        <v>1169311</v>
      </c>
    </row>
    <row r="315" spans="1:7" ht="27" customHeight="1" x14ac:dyDescent="0.25">
      <c r="A315" s="3">
        <v>76</v>
      </c>
      <c r="B315" s="3" t="s">
        <v>338</v>
      </c>
      <c r="C315" s="4" t="s">
        <v>339</v>
      </c>
      <c r="D315" s="5">
        <f>D316+D317</f>
        <v>1174000</v>
      </c>
      <c r="E315" s="5">
        <f t="shared" ref="E315:G315" si="44">E316+E317</f>
        <v>1174000</v>
      </c>
      <c r="F315" s="5">
        <f t="shared" si="44"/>
        <v>746338</v>
      </c>
      <c r="G315" s="5">
        <f t="shared" si="44"/>
        <v>427662</v>
      </c>
    </row>
    <row r="316" spans="1:7" ht="38.25" customHeight="1" x14ac:dyDescent="0.25">
      <c r="A316" s="3">
        <v>77</v>
      </c>
      <c r="B316" s="3" t="s">
        <v>213</v>
      </c>
      <c r="C316" s="4" t="s">
        <v>340</v>
      </c>
      <c r="D316" s="5">
        <v>74000</v>
      </c>
      <c r="E316" s="5">
        <v>74000</v>
      </c>
      <c r="F316" s="5">
        <v>17581</v>
      </c>
      <c r="G316" s="5">
        <v>56419</v>
      </c>
    </row>
    <row r="317" spans="1:7" ht="23.25" x14ac:dyDescent="0.25">
      <c r="A317" s="3">
        <v>78</v>
      </c>
      <c r="B317" s="3" t="s">
        <v>217</v>
      </c>
      <c r="C317" s="4" t="s">
        <v>342</v>
      </c>
      <c r="D317" s="5">
        <v>1100000</v>
      </c>
      <c r="E317" s="5">
        <v>1100000</v>
      </c>
      <c r="F317" s="5">
        <v>728757</v>
      </c>
      <c r="G317" s="5">
        <v>371243</v>
      </c>
    </row>
    <row r="318" spans="1:7" ht="24.75" customHeight="1" x14ac:dyDescent="0.25">
      <c r="A318" s="3">
        <v>79</v>
      </c>
      <c r="B318" s="3" t="s">
        <v>346</v>
      </c>
      <c r="C318" s="4" t="s">
        <v>347</v>
      </c>
      <c r="D318" s="5">
        <f>D319+D321</f>
        <v>1152000</v>
      </c>
      <c r="E318" s="5">
        <f t="shared" ref="E318:G318" si="45">E319+E321</f>
        <v>1152000</v>
      </c>
      <c r="F318" s="5">
        <f t="shared" si="45"/>
        <v>746338</v>
      </c>
      <c r="G318" s="5">
        <f t="shared" si="45"/>
        <v>405662</v>
      </c>
    </row>
    <row r="319" spans="1:7" ht="23.25" x14ac:dyDescent="0.25">
      <c r="A319" s="3">
        <v>80</v>
      </c>
      <c r="B319" s="3" t="s">
        <v>351</v>
      </c>
      <c r="C319" s="4" t="s">
        <v>352</v>
      </c>
      <c r="D319" s="5">
        <v>1100000</v>
      </c>
      <c r="E319" s="5">
        <v>1100000</v>
      </c>
      <c r="F319" s="5">
        <v>728757</v>
      </c>
      <c r="G319" s="5">
        <v>371243</v>
      </c>
    </row>
    <row r="320" spans="1:7" ht="23.25" x14ac:dyDescent="0.25">
      <c r="A320" s="3">
        <v>81</v>
      </c>
      <c r="B320" s="3" t="s">
        <v>217</v>
      </c>
      <c r="C320" s="4" t="s">
        <v>353</v>
      </c>
      <c r="D320" s="5">
        <v>1100000</v>
      </c>
      <c r="E320" s="5">
        <v>1100000</v>
      </c>
      <c r="F320" s="5">
        <v>728757</v>
      </c>
      <c r="G320" s="5">
        <v>371243</v>
      </c>
    </row>
    <row r="321" spans="1:7" ht="23.25" x14ac:dyDescent="0.25">
      <c r="A321" s="3">
        <v>82</v>
      </c>
      <c r="B321" s="3" t="s">
        <v>362</v>
      </c>
      <c r="C321" s="4" t="s">
        <v>363</v>
      </c>
      <c r="D321" s="5">
        <v>52000</v>
      </c>
      <c r="E321" s="5">
        <v>52000</v>
      </c>
      <c r="F321" s="5">
        <v>17581</v>
      </c>
      <c r="G321" s="5">
        <v>34419</v>
      </c>
    </row>
    <row r="322" spans="1:7" ht="35.25" customHeight="1" x14ac:dyDescent="0.25">
      <c r="A322" s="3">
        <v>83</v>
      </c>
      <c r="B322" s="3" t="s">
        <v>213</v>
      </c>
      <c r="C322" s="4" t="s">
        <v>364</v>
      </c>
      <c r="D322" s="5">
        <v>52000</v>
      </c>
      <c r="E322" s="5">
        <v>52000</v>
      </c>
      <c r="F322" s="5">
        <v>17581</v>
      </c>
      <c r="G322" s="5">
        <v>34419</v>
      </c>
    </row>
    <row r="323" spans="1:7" ht="23.25" x14ac:dyDescent="0.25">
      <c r="A323" s="3">
        <v>84</v>
      </c>
      <c r="B323" s="3" t="s">
        <v>365</v>
      </c>
      <c r="C323" s="4" t="s">
        <v>366</v>
      </c>
      <c r="D323" s="5">
        <f>D324</f>
        <v>22000</v>
      </c>
      <c r="E323" s="5">
        <f t="shared" ref="E323:G323" si="46">E324</f>
        <v>22000</v>
      </c>
      <c r="F323" s="5">
        <f t="shared" si="46"/>
        <v>0</v>
      </c>
      <c r="G323" s="5">
        <f t="shared" si="46"/>
        <v>22000</v>
      </c>
    </row>
    <row r="324" spans="1:7" ht="25.5" customHeight="1" x14ac:dyDescent="0.25">
      <c r="A324" s="3">
        <v>85</v>
      </c>
      <c r="B324" s="3" t="s">
        <v>373</v>
      </c>
      <c r="C324" s="4" t="s">
        <v>374</v>
      </c>
      <c r="D324" s="5">
        <f>D325</f>
        <v>22000</v>
      </c>
      <c r="E324" s="5">
        <f t="shared" ref="E324:G324" si="47">E325</f>
        <v>22000</v>
      </c>
      <c r="F324" s="5">
        <f t="shared" si="47"/>
        <v>0</v>
      </c>
      <c r="G324" s="5">
        <f t="shared" si="47"/>
        <v>22000</v>
      </c>
    </row>
    <row r="325" spans="1:7" ht="36" customHeight="1" x14ac:dyDescent="0.25">
      <c r="A325" s="3">
        <v>86</v>
      </c>
      <c r="B325" s="3" t="s">
        <v>213</v>
      </c>
      <c r="C325" s="4" t="s">
        <v>376</v>
      </c>
      <c r="D325" s="5">
        <v>22000</v>
      </c>
      <c r="E325" s="5">
        <v>22000</v>
      </c>
      <c r="F325" s="5">
        <v>0</v>
      </c>
      <c r="G325" s="5">
        <v>22000</v>
      </c>
    </row>
    <row r="326" spans="1:7" ht="23.25" x14ac:dyDescent="0.25">
      <c r="A326" s="3">
        <v>87</v>
      </c>
      <c r="B326" s="3" t="s">
        <v>418</v>
      </c>
      <c r="C326" s="4" t="s">
        <v>419</v>
      </c>
      <c r="D326" s="5">
        <f>D327+D337</f>
        <v>53640000</v>
      </c>
      <c r="E326" s="5">
        <f t="shared" ref="E326:G326" si="48">E327+E337</f>
        <v>52854060</v>
      </c>
      <c r="F326" s="5">
        <f t="shared" si="48"/>
        <v>17277296</v>
      </c>
      <c r="G326" s="5">
        <f t="shared" si="48"/>
        <v>35576764</v>
      </c>
    </row>
    <row r="327" spans="1:7" ht="24.75" customHeight="1" x14ac:dyDescent="0.25">
      <c r="A327" s="3">
        <v>88</v>
      </c>
      <c r="B327" s="3" t="s">
        <v>420</v>
      </c>
      <c r="C327" s="4" t="s">
        <v>421</v>
      </c>
      <c r="D327" s="5">
        <f>D328+D329+D330</f>
        <v>43740000</v>
      </c>
      <c r="E327" s="5">
        <f t="shared" ref="E327:G327" si="49">E328+E329+E330</f>
        <v>43740000</v>
      </c>
      <c r="F327" s="5">
        <f t="shared" si="49"/>
        <v>17245759</v>
      </c>
      <c r="G327" s="5">
        <f t="shared" si="49"/>
        <v>26494241</v>
      </c>
    </row>
    <row r="328" spans="1:7" ht="33.75" customHeight="1" x14ac:dyDescent="0.25">
      <c r="A328" s="3">
        <v>89</v>
      </c>
      <c r="B328" s="3" t="s">
        <v>213</v>
      </c>
      <c r="C328" s="4" t="s">
        <v>422</v>
      </c>
      <c r="D328" s="5">
        <v>240000</v>
      </c>
      <c r="E328" s="5">
        <v>240000</v>
      </c>
      <c r="F328" s="5">
        <v>128984</v>
      </c>
      <c r="G328" s="5">
        <v>111016</v>
      </c>
    </row>
    <row r="329" spans="1:7" ht="23.25" x14ac:dyDescent="0.25">
      <c r="A329" s="3">
        <v>90</v>
      </c>
      <c r="B329" s="3" t="s">
        <v>217</v>
      </c>
      <c r="C329" s="4" t="s">
        <v>423</v>
      </c>
      <c r="D329" s="5">
        <v>43280000</v>
      </c>
      <c r="E329" s="5">
        <v>43280000</v>
      </c>
      <c r="F329" s="5">
        <v>16948048</v>
      </c>
      <c r="G329" s="5">
        <v>26331952</v>
      </c>
    </row>
    <row r="330" spans="1:7" x14ac:dyDescent="0.25">
      <c r="A330" s="3">
        <v>91</v>
      </c>
      <c r="B330" s="3" t="s">
        <v>219</v>
      </c>
      <c r="C330" s="4" t="s">
        <v>424</v>
      </c>
      <c r="D330" s="5">
        <v>220000</v>
      </c>
      <c r="E330" s="5">
        <v>220000</v>
      </c>
      <c r="F330" s="5">
        <v>168727</v>
      </c>
      <c r="G330" s="5">
        <v>51273</v>
      </c>
    </row>
    <row r="331" spans="1:7" x14ac:dyDescent="0.25">
      <c r="A331" s="3">
        <v>92</v>
      </c>
      <c r="B331" s="3" t="s">
        <v>221</v>
      </c>
      <c r="C331" s="4" t="s">
        <v>425</v>
      </c>
      <c r="D331" s="5">
        <v>220000</v>
      </c>
      <c r="E331" s="5">
        <v>220000</v>
      </c>
      <c r="F331" s="5">
        <v>168727</v>
      </c>
      <c r="G331" s="5">
        <v>51273</v>
      </c>
    </row>
    <row r="332" spans="1:7" ht="27" customHeight="1" x14ac:dyDescent="0.25">
      <c r="A332" s="3">
        <v>93</v>
      </c>
      <c r="B332" s="3" t="s">
        <v>437</v>
      </c>
      <c r="C332" s="4" t="s">
        <v>438</v>
      </c>
      <c r="D332" s="5">
        <f>D333+D334+D335</f>
        <v>43740000</v>
      </c>
      <c r="E332" s="5">
        <f t="shared" ref="E332:G332" si="50">E333+E334+E335</f>
        <v>43740000</v>
      </c>
      <c r="F332" s="5">
        <f t="shared" si="50"/>
        <v>17245759</v>
      </c>
      <c r="G332" s="5">
        <f t="shared" si="50"/>
        <v>26494241</v>
      </c>
    </row>
    <row r="333" spans="1:7" ht="36.75" customHeight="1" x14ac:dyDescent="0.25">
      <c r="A333" s="3">
        <v>94</v>
      </c>
      <c r="B333" s="3" t="s">
        <v>213</v>
      </c>
      <c r="C333" s="4" t="s">
        <v>440</v>
      </c>
      <c r="D333" s="5">
        <v>240000</v>
      </c>
      <c r="E333" s="5">
        <v>240000</v>
      </c>
      <c r="F333" s="5">
        <v>128984</v>
      </c>
      <c r="G333" s="5">
        <v>111016</v>
      </c>
    </row>
    <row r="334" spans="1:7" ht="23.25" x14ac:dyDescent="0.25">
      <c r="A334" s="3">
        <v>95</v>
      </c>
      <c r="B334" s="3" t="s">
        <v>217</v>
      </c>
      <c r="C334" s="4" t="s">
        <v>441</v>
      </c>
      <c r="D334" s="5">
        <v>43280000</v>
      </c>
      <c r="E334" s="5">
        <v>43280000</v>
      </c>
      <c r="F334" s="5">
        <v>16948048</v>
      </c>
      <c r="G334" s="5">
        <v>26331952</v>
      </c>
    </row>
    <row r="335" spans="1:7" x14ac:dyDescent="0.25">
      <c r="A335" s="3">
        <v>96</v>
      </c>
      <c r="B335" s="3" t="s">
        <v>219</v>
      </c>
      <c r="C335" s="4" t="s">
        <v>442</v>
      </c>
      <c r="D335" s="5">
        <v>220000</v>
      </c>
      <c r="E335" s="5">
        <v>220000</v>
      </c>
      <c r="F335" s="5">
        <v>168727</v>
      </c>
      <c r="G335" s="5">
        <v>51273</v>
      </c>
    </row>
    <row r="336" spans="1:7" x14ac:dyDescent="0.25">
      <c r="A336" s="3">
        <v>97</v>
      </c>
      <c r="B336" s="3" t="s">
        <v>221</v>
      </c>
      <c r="C336" s="4" t="s">
        <v>443</v>
      </c>
      <c r="D336" s="5">
        <v>220000</v>
      </c>
      <c r="E336" s="5">
        <v>220000</v>
      </c>
      <c r="F336" s="5">
        <v>168727</v>
      </c>
      <c r="G336" s="5">
        <v>51273</v>
      </c>
    </row>
    <row r="337" spans="1:7" ht="23.25" x14ac:dyDescent="0.25">
      <c r="A337" s="3">
        <v>98</v>
      </c>
      <c r="B337" s="3" t="s">
        <v>446</v>
      </c>
      <c r="C337" s="4" t="s">
        <v>447</v>
      </c>
      <c r="D337" s="5">
        <f>D338</f>
        <v>9900000</v>
      </c>
      <c r="E337" s="5">
        <f t="shared" ref="E337:G337" si="51">E338</f>
        <v>9114060</v>
      </c>
      <c r="F337" s="5">
        <f t="shared" si="51"/>
        <v>31537</v>
      </c>
      <c r="G337" s="5">
        <f t="shared" si="51"/>
        <v>9082523</v>
      </c>
    </row>
    <row r="338" spans="1:7" ht="23.25" x14ac:dyDescent="0.25">
      <c r="A338" s="3">
        <v>99</v>
      </c>
      <c r="B338" s="3" t="s">
        <v>217</v>
      </c>
      <c r="C338" s="4" t="s">
        <v>449</v>
      </c>
      <c r="D338" s="5">
        <v>9900000</v>
      </c>
      <c r="E338" s="5">
        <v>9114060</v>
      </c>
      <c r="F338" s="5">
        <v>31537</v>
      </c>
      <c r="G338" s="5">
        <v>9082523</v>
      </c>
    </row>
    <row r="339" spans="1:7" x14ac:dyDescent="0.25">
      <c r="A339" s="3">
        <v>100</v>
      </c>
      <c r="B339" s="3" t="s">
        <v>455</v>
      </c>
      <c r="C339" s="4" t="s">
        <v>456</v>
      </c>
      <c r="D339" s="5">
        <v>9900000</v>
      </c>
      <c r="E339" s="5">
        <v>9114060</v>
      </c>
      <c r="F339" s="5">
        <v>31537</v>
      </c>
      <c r="G339" s="5">
        <v>9082523</v>
      </c>
    </row>
    <row r="340" spans="1:7" ht="23.25" x14ac:dyDescent="0.25">
      <c r="A340" s="3">
        <v>101</v>
      </c>
      <c r="B340" s="3" t="s">
        <v>217</v>
      </c>
      <c r="C340" s="4" t="s">
        <v>457</v>
      </c>
      <c r="D340" s="5">
        <v>9900000</v>
      </c>
      <c r="E340" s="5">
        <v>9114060</v>
      </c>
      <c r="F340" s="5">
        <v>31537</v>
      </c>
      <c r="G340" s="5">
        <v>9082523</v>
      </c>
    </row>
    <row r="341" spans="1:7" ht="28.5" customHeight="1" x14ac:dyDescent="0.25">
      <c r="A341" s="3">
        <v>102</v>
      </c>
      <c r="B341" s="3" t="s">
        <v>458</v>
      </c>
      <c r="C341" s="4" t="s">
        <v>459</v>
      </c>
      <c r="D341" s="5">
        <f>D342+D353</f>
        <v>26962000</v>
      </c>
      <c r="E341" s="5">
        <f t="shared" ref="E341:G341" si="52">E342+E353</f>
        <v>26262000</v>
      </c>
      <c r="F341" s="5">
        <f t="shared" si="52"/>
        <v>7830354</v>
      </c>
      <c r="G341" s="5">
        <f t="shared" si="52"/>
        <v>18431646</v>
      </c>
    </row>
    <row r="342" spans="1:7" x14ac:dyDescent="0.25">
      <c r="A342" s="3">
        <v>103</v>
      </c>
      <c r="B342" s="3" t="s">
        <v>460</v>
      </c>
      <c r="C342" s="4" t="s">
        <v>461</v>
      </c>
      <c r="D342" s="5">
        <f>D343+D344</f>
        <v>2703000</v>
      </c>
      <c r="E342" s="5">
        <f t="shared" ref="E342:G342" si="53">E343+E344</f>
        <v>2003000</v>
      </c>
      <c r="F342" s="5">
        <f t="shared" si="53"/>
        <v>251610</v>
      </c>
      <c r="G342" s="5">
        <f t="shared" si="53"/>
        <v>1751390</v>
      </c>
    </row>
    <row r="343" spans="1:7" ht="34.5" customHeight="1" x14ac:dyDescent="0.25">
      <c r="A343" s="3">
        <v>104</v>
      </c>
      <c r="B343" s="3" t="s">
        <v>213</v>
      </c>
      <c r="C343" s="4" t="s">
        <v>462</v>
      </c>
      <c r="D343" s="5">
        <v>2400000</v>
      </c>
      <c r="E343" s="5">
        <v>1700000</v>
      </c>
      <c r="F343" s="5">
        <v>119000</v>
      </c>
      <c r="G343" s="5">
        <v>1581000</v>
      </c>
    </row>
    <row r="344" spans="1:7" x14ac:dyDescent="0.25">
      <c r="A344" s="3">
        <v>105</v>
      </c>
      <c r="B344" s="3" t="s">
        <v>219</v>
      </c>
      <c r="C344" s="4" t="s">
        <v>463</v>
      </c>
      <c r="D344" s="5">
        <v>303000</v>
      </c>
      <c r="E344" s="5">
        <v>303000</v>
      </c>
      <c r="F344" s="5">
        <v>132610</v>
      </c>
      <c r="G344" s="5">
        <v>170390</v>
      </c>
    </row>
    <row r="345" spans="1:7" x14ac:dyDescent="0.25">
      <c r="A345" s="3">
        <v>106</v>
      </c>
      <c r="B345" s="3" t="s">
        <v>221</v>
      </c>
      <c r="C345" s="4" t="s">
        <v>464</v>
      </c>
      <c r="D345" s="5">
        <v>303000</v>
      </c>
      <c r="E345" s="5">
        <v>303000</v>
      </c>
      <c r="F345" s="5">
        <v>132610</v>
      </c>
      <c r="G345" s="5">
        <v>170390</v>
      </c>
    </row>
    <row r="346" spans="1:7" x14ac:dyDescent="0.25">
      <c r="A346" s="3">
        <v>107</v>
      </c>
      <c r="B346" s="3" t="s">
        <v>465</v>
      </c>
      <c r="C346" s="4" t="s">
        <v>466</v>
      </c>
      <c r="D346" s="5">
        <f>D347</f>
        <v>133000</v>
      </c>
      <c r="E346" s="5">
        <f t="shared" ref="E346:G346" si="54">E347</f>
        <v>133000</v>
      </c>
      <c r="F346" s="5">
        <f t="shared" si="54"/>
        <v>132610</v>
      </c>
      <c r="G346" s="5">
        <f t="shared" si="54"/>
        <v>390</v>
      </c>
    </row>
    <row r="347" spans="1:7" x14ac:dyDescent="0.25">
      <c r="A347" s="3">
        <v>108</v>
      </c>
      <c r="B347" s="3" t="s">
        <v>219</v>
      </c>
      <c r="C347" s="4" t="s">
        <v>467</v>
      </c>
      <c r="D347" s="5">
        <v>133000</v>
      </c>
      <c r="E347" s="5">
        <v>133000</v>
      </c>
      <c r="F347" s="5">
        <v>132610</v>
      </c>
      <c r="G347" s="5">
        <v>390</v>
      </c>
    </row>
    <row r="348" spans="1:7" x14ac:dyDescent="0.25">
      <c r="A348" s="3">
        <v>109</v>
      </c>
      <c r="B348" s="3" t="s">
        <v>221</v>
      </c>
      <c r="C348" s="4" t="s">
        <v>468</v>
      </c>
      <c r="D348" s="5">
        <v>133000</v>
      </c>
      <c r="E348" s="5">
        <v>133000</v>
      </c>
      <c r="F348" s="5">
        <v>132610</v>
      </c>
      <c r="G348" s="5">
        <v>390</v>
      </c>
    </row>
    <row r="349" spans="1:7" x14ac:dyDescent="0.25">
      <c r="A349" s="3">
        <v>110</v>
      </c>
      <c r="B349" s="3" t="s">
        <v>469</v>
      </c>
      <c r="C349" s="4" t="s">
        <v>470</v>
      </c>
      <c r="D349" s="5">
        <f>D350+D351</f>
        <v>2570000</v>
      </c>
      <c r="E349" s="5">
        <f t="shared" ref="E349:G349" si="55">E350+E351</f>
        <v>1870000</v>
      </c>
      <c r="F349" s="5">
        <f t="shared" si="55"/>
        <v>119000</v>
      </c>
      <c r="G349" s="5">
        <f t="shared" si="55"/>
        <v>1751000</v>
      </c>
    </row>
    <row r="350" spans="1:7" ht="35.25" customHeight="1" x14ac:dyDescent="0.25">
      <c r="A350" s="3">
        <v>111</v>
      </c>
      <c r="B350" s="3" t="s">
        <v>213</v>
      </c>
      <c r="C350" s="4" t="s">
        <v>471</v>
      </c>
      <c r="D350" s="5">
        <v>2400000</v>
      </c>
      <c r="E350" s="5">
        <v>1700000</v>
      </c>
      <c r="F350" s="5">
        <v>119000</v>
      </c>
      <c r="G350" s="5">
        <v>1581000</v>
      </c>
    </row>
    <row r="351" spans="1:7" x14ac:dyDescent="0.25">
      <c r="A351" s="3">
        <v>112</v>
      </c>
      <c r="B351" s="3" t="s">
        <v>219</v>
      </c>
      <c r="C351" s="4" t="s">
        <v>472</v>
      </c>
      <c r="D351" s="5">
        <v>170000</v>
      </c>
      <c r="E351" s="5">
        <v>170000</v>
      </c>
      <c r="F351" s="5">
        <v>0</v>
      </c>
      <c r="G351" s="5">
        <v>170000</v>
      </c>
    </row>
    <row r="352" spans="1:7" x14ac:dyDescent="0.25">
      <c r="A352" s="3">
        <v>113</v>
      </c>
      <c r="B352" s="3" t="s">
        <v>221</v>
      </c>
      <c r="C352" s="4" t="s">
        <v>473</v>
      </c>
      <c r="D352" s="5">
        <v>170000</v>
      </c>
      <c r="E352" s="5">
        <v>170000</v>
      </c>
      <c r="F352" s="5">
        <v>0</v>
      </c>
      <c r="G352" s="5">
        <v>170000</v>
      </c>
    </row>
    <row r="353" spans="1:7" x14ac:dyDescent="0.25">
      <c r="A353" s="3">
        <v>114</v>
      </c>
      <c r="B353" s="3" t="s">
        <v>474</v>
      </c>
      <c r="C353" s="4" t="s">
        <v>475</v>
      </c>
      <c r="D353" s="5">
        <f>D354+D355+D357</f>
        <v>24259000</v>
      </c>
      <c r="E353" s="5">
        <f t="shared" ref="E353:G353" si="56">E354+E355+E357</f>
        <v>24259000</v>
      </c>
      <c r="F353" s="5">
        <f t="shared" si="56"/>
        <v>7578744</v>
      </c>
      <c r="G353" s="5">
        <f t="shared" si="56"/>
        <v>16680256</v>
      </c>
    </row>
    <row r="354" spans="1:7" ht="23.25" x14ac:dyDescent="0.25">
      <c r="A354" s="3">
        <v>115</v>
      </c>
      <c r="B354" s="3" t="s">
        <v>217</v>
      </c>
      <c r="C354" s="4" t="s">
        <v>477</v>
      </c>
      <c r="D354" s="5">
        <v>11182000</v>
      </c>
      <c r="E354" s="5">
        <v>11182000</v>
      </c>
      <c r="F354" s="5">
        <v>184629</v>
      </c>
      <c r="G354" s="5">
        <v>10997371</v>
      </c>
    </row>
    <row r="355" spans="1:7" x14ac:dyDescent="0.25">
      <c r="A355" s="3">
        <v>116</v>
      </c>
      <c r="B355" s="3" t="s">
        <v>219</v>
      </c>
      <c r="C355" s="4" t="s">
        <v>478</v>
      </c>
      <c r="D355" s="5">
        <v>13077000</v>
      </c>
      <c r="E355" s="5">
        <v>13077000</v>
      </c>
      <c r="F355" s="5">
        <v>7394481</v>
      </c>
      <c r="G355" s="5">
        <v>5682519</v>
      </c>
    </row>
    <row r="356" spans="1:7" x14ac:dyDescent="0.25">
      <c r="A356" s="3">
        <v>117</v>
      </c>
      <c r="B356" s="3" t="s">
        <v>221</v>
      </c>
      <c r="C356" s="4" t="s">
        <v>479</v>
      </c>
      <c r="D356" s="5">
        <v>13077000</v>
      </c>
      <c r="E356" s="5">
        <v>13077000</v>
      </c>
      <c r="F356" s="5">
        <v>7394481</v>
      </c>
      <c r="G356" s="5">
        <v>5682519</v>
      </c>
    </row>
    <row r="357" spans="1:7" ht="27.75" customHeight="1" x14ac:dyDescent="0.25">
      <c r="A357" s="3">
        <v>118</v>
      </c>
      <c r="B357" s="3" t="s">
        <v>227</v>
      </c>
      <c r="C357" s="4" t="s">
        <v>480</v>
      </c>
      <c r="D357" s="5">
        <v>0</v>
      </c>
      <c r="E357" s="5">
        <v>0</v>
      </c>
      <c r="F357" s="5">
        <v>-366</v>
      </c>
      <c r="G357" s="5">
        <v>366</v>
      </c>
    </row>
    <row r="358" spans="1:7" ht="26.25" customHeight="1" x14ac:dyDescent="0.25">
      <c r="A358" s="3">
        <v>119</v>
      </c>
      <c r="B358" s="3" t="s">
        <v>229</v>
      </c>
      <c r="C358" s="4" t="s">
        <v>481</v>
      </c>
      <c r="D358" s="5">
        <v>0</v>
      </c>
      <c r="E358" s="5">
        <v>0</v>
      </c>
      <c r="F358" s="5">
        <v>-366</v>
      </c>
      <c r="G358" s="5">
        <v>366</v>
      </c>
    </row>
    <row r="359" spans="1:7" x14ac:dyDescent="0.25">
      <c r="A359" s="3">
        <v>120</v>
      </c>
      <c r="B359" s="3" t="s">
        <v>482</v>
      </c>
      <c r="C359" s="4" t="s">
        <v>483</v>
      </c>
      <c r="D359" s="5">
        <f>D360</f>
        <v>16882000</v>
      </c>
      <c r="E359" s="5">
        <f t="shared" ref="E359:G359" si="57">E360</f>
        <v>16882000</v>
      </c>
      <c r="F359" s="5">
        <f t="shared" si="57"/>
        <v>7169174</v>
      </c>
      <c r="G359" s="5">
        <f t="shared" si="57"/>
        <v>9712826</v>
      </c>
    </row>
    <row r="360" spans="1:7" ht="23.25" x14ac:dyDescent="0.25">
      <c r="A360" s="3">
        <v>121</v>
      </c>
      <c r="B360" s="3" t="s">
        <v>484</v>
      </c>
      <c r="C360" s="4" t="s">
        <v>485</v>
      </c>
      <c r="D360" s="5">
        <f>D361+D362</f>
        <v>16882000</v>
      </c>
      <c r="E360" s="5">
        <f t="shared" ref="E360:G360" si="58">E361+E362</f>
        <v>16882000</v>
      </c>
      <c r="F360" s="5">
        <f t="shared" si="58"/>
        <v>7169174</v>
      </c>
      <c r="G360" s="5">
        <f t="shared" si="58"/>
        <v>9712826</v>
      </c>
    </row>
    <row r="361" spans="1:7" ht="26.25" customHeight="1" x14ac:dyDescent="0.25">
      <c r="A361" s="3">
        <v>122</v>
      </c>
      <c r="B361" s="3" t="s">
        <v>217</v>
      </c>
      <c r="C361" s="4" t="s">
        <v>487</v>
      </c>
      <c r="D361" s="5">
        <v>4882000</v>
      </c>
      <c r="E361" s="5">
        <v>4882000</v>
      </c>
      <c r="F361" s="5">
        <v>10710</v>
      </c>
      <c r="G361" s="5">
        <v>4871290</v>
      </c>
    </row>
    <row r="362" spans="1:7" ht="23.25" x14ac:dyDescent="0.25">
      <c r="A362" s="3">
        <v>123</v>
      </c>
      <c r="B362" s="3" t="s">
        <v>219</v>
      </c>
      <c r="C362" s="4" t="s">
        <v>488</v>
      </c>
      <c r="D362" s="5">
        <v>12000000</v>
      </c>
      <c r="E362" s="5">
        <v>12000000</v>
      </c>
      <c r="F362" s="5">
        <v>7158464</v>
      </c>
      <c r="G362" s="5">
        <v>4841536</v>
      </c>
    </row>
    <row r="363" spans="1:7" ht="23.25" x14ac:dyDescent="0.25">
      <c r="A363" s="3">
        <v>124</v>
      </c>
      <c r="B363" s="3" t="s">
        <v>221</v>
      </c>
      <c r="C363" s="4" t="s">
        <v>489</v>
      </c>
      <c r="D363" s="5">
        <v>12000000</v>
      </c>
      <c r="E363" s="5">
        <v>12000000</v>
      </c>
      <c r="F363" s="5">
        <v>7158464</v>
      </c>
      <c r="G363" s="5">
        <v>4841536</v>
      </c>
    </row>
    <row r="364" spans="1:7" ht="23.25" x14ac:dyDescent="0.25">
      <c r="A364" s="3">
        <v>125</v>
      </c>
      <c r="B364" s="3" t="s">
        <v>490</v>
      </c>
      <c r="C364" s="4" t="s">
        <v>491</v>
      </c>
      <c r="D364" s="5">
        <f>D365+D366</f>
        <v>6300000</v>
      </c>
      <c r="E364" s="5">
        <f t="shared" ref="E364:G364" si="59">E365+E366</f>
        <v>6300000</v>
      </c>
      <c r="F364" s="5">
        <f t="shared" si="59"/>
        <v>173553</v>
      </c>
      <c r="G364" s="5">
        <f t="shared" si="59"/>
        <v>6126447</v>
      </c>
    </row>
    <row r="365" spans="1:7" ht="23.25" x14ac:dyDescent="0.25">
      <c r="A365" s="3">
        <v>12</v>
      </c>
      <c r="B365" s="3" t="s">
        <v>217</v>
      </c>
      <c r="C365" s="4" t="s">
        <v>492</v>
      </c>
      <c r="D365" s="5">
        <v>6300000</v>
      </c>
      <c r="E365" s="5">
        <v>6300000</v>
      </c>
      <c r="F365" s="5">
        <v>173919</v>
      </c>
      <c r="G365" s="5">
        <v>6126081</v>
      </c>
    </row>
    <row r="366" spans="1:7" ht="26.25" customHeight="1" x14ac:dyDescent="0.25">
      <c r="A366" s="3">
        <v>6</v>
      </c>
      <c r="B366" s="3" t="s">
        <v>227</v>
      </c>
      <c r="C366" s="4" t="s">
        <v>493</v>
      </c>
      <c r="D366" s="5">
        <v>0</v>
      </c>
      <c r="E366" s="5">
        <v>0</v>
      </c>
      <c r="F366" s="5">
        <v>-366</v>
      </c>
      <c r="G366" s="5">
        <v>366</v>
      </c>
    </row>
    <row r="367" spans="1:7" ht="25.5" customHeight="1" x14ac:dyDescent="0.25">
      <c r="A367" s="3">
        <v>127</v>
      </c>
      <c r="B367" s="3" t="s">
        <v>229</v>
      </c>
      <c r="C367" s="4" t="s">
        <v>494</v>
      </c>
      <c r="D367" s="5">
        <v>0</v>
      </c>
      <c r="E367" s="5">
        <v>0</v>
      </c>
      <c r="F367" s="5">
        <v>-366</v>
      </c>
      <c r="G367" s="5">
        <v>366</v>
      </c>
    </row>
    <row r="368" spans="1:7" ht="23.25" x14ac:dyDescent="0.25">
      <c r="A368" s="3">
        <v>128</v>
      </c>
      <c r="B368" s="3" t="s">
        <v>495</v>
      </c>
      <c r="C368" s="4" t="s">
        <v>496</v>
      </c>
      <c r="D368" s="5">
        <f>D369</f>
        <v>1077000</v>
      </c>
      <c r="E368" s="5">
        <f t="shared" ref="E368:G368" si="60">E369</f>
        <v>1077000</v>
      </c>
      <c r="F368" s="5">
        <f t="shared" si="60"/>
        <v>236017</v>
      </c>
      <c r="G368" s="5">
        <f t="shared" si="60"/>
        <v>840983</v>
      </c>
    </row>
    <row r="369" spans="1:7" ht="23.25" x14ac:dyDescent="0.25">
      <c r="A369" s="3">
        <v>129</v>
      </c>
      <c r="B369" s="3" t="s">
        <v>219</v>
      </c>
      <c r="C369" s="4" t="s">
        <v>497</v>
      </c>
      <c r="D369" s="5">
        <v>1077000</v>
      </c>
      <c r="E369" s="5">
        <v>1077000</v>
      </c>
      <c r="F369" s="5">
        <v>236017</v>
      </c>
      <c r="G369" s="5">
        <v>840983</v>
      </c>
    </row>
    <row r="370" spans="1:7" ht="23.25" x14ac:dyDescent="0.25">
      <c r="A370" s="3">
        <v>130</v>
      </c>
      <c r="B370" s="3" t="s">
        <v>221</v>
      </c>
      <c r="C370" s="4" t="s">
        <v>498</v>
      </c>
      <c r="D370" s="5">
        <v>1077000</v>
      </c>
      <c r="E370" s="5">
        <v>1077000</v>
      </c>
      <c r="F370" s="5">
        <v>236017</v>
      </c>
      <c r="G370" s="5">
        <v>840983</v>
      </c>
    </row>
    <row r="371" spans="1:7" x14ac:dyDescent="0.25">
      <c r="A371" s="3">
        <v>131</v>
      </c>
      <c r="B371" s="3" t="s">
        <v>506</v>
      </c>
      <c r="C371" s="4" t="s">
        <v>507</v>
      </c>
      <c r="D371" s="5">
        <f>D240-D279</f>
        <v>-423000</v>
      </c>
      <c r="E371" s="5">
        <f>E240-E279</f>
        <v>-423000</v>
      </c>
      <c r="F371" s="5">
        <v>0</v>
      </c>
      <c r="G371" s="5">
        <v>0</v>
      </c>
    </row>
    <row r="372" spans="1:7" x14ac:dyDescent="0.25">
      <c r="A372" s="9"/>
    </row>
    <row r="373" spans="1:7" x14ac:dyDescent="0.25">
      <c r="A373" s="9"/>
    </row>
    <row r="374" spans="1:7" x14ac:dyDescent="0.25">
      <c r="A374" s="9"/>
    </row>
  </sheetData>
  <mergeCells count="2">
    <mergeCell ref="A3:G3"/>
    <mergeCell ref="A238:G238"/>
  </mergeCells>
  <phoneticPr fontId="4" type="noConversion"/>
  <pageMargins left="0" right="0" top="0.15748031496062992" bottom="0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2025-10-23T09:41:31Z</cp:lastPrinted>
  <dcterms:created xsi:type="dcterms:W3CDTF">2025-10-22T18:32:08Z</dcterms:created>
  <dcterms:modified xsi:type="dcterms:W3CDTF">2025-10-23T09:57:30Z</dcterms:modified>
</cp:coreProperties>
</file>