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15"/>
  </bookViews>
  <sheets>
    <sheet name="Sheet1" sheetId="1" r:id="rId1"/>
    <sheet name="Foaie1" sheetId="2" r:id="rId2"/>
  </sheets>
  <definedNames>
    <definedName name="_xlnm.Print_Area" localSheetId="0">Sheet1!$A$1:$K$368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E156" i="1"/>
  <c r="D155" i="1"/>
  <c r="C155" i="1"/>
  <c r="E155" i="1" s="1"/>
  <c r="E150" i="1"/>
  <c r="D149" i="1"/>
  <c r="C149" i="1"/>
  <c r="E149" i="1" s="1"/>
  <c r="E354" i="1"/>
  <c r="E351" i="1"/>
  <c r="D345" i="1"/>
  <c r="E349" i="1"/>
  <c r="E350" i="1"/>
  <c r="E352" i="1"/>
  <c r="E346" i="1" s="1"/>
  <c r="J347" i="1"/>
  <c r="F345" i="1"/>
  <c r="G345" i="1"/>
  <c r="H345" i="1"/>
  <c r="I345" i="1"/>
  <c r="J345" i="1"/>
  <c r="F341" i="1"/>
  <c r="G341" i="1"/>
  <c r="H341" i="1"/>
  <c r="I341" i="1"/>
  <c r="D342" i="1"/>
  <c r="C342" i="1"/>
  <c r="D353" i="1"/>
  <c r="C353" i="1"/>
  <c r="K351" i="1"/>
  <c r="F347" i="1"/>
  <c r="G347" i="1"/>
  <c r="H347" i="1"/>
  <c r="I347" i="1"/>
  <c r="F324" i="1"/>
  <c r="F323" i="1" s="1"/>
  <c r="G324" i="1"/>
  <c r="G323" i="1" s="1"/>
  <c r="H324" i="1"/>
  <c r="H323" i="1" s="1"/>
  <c r="I324" i="1"/>
  <c r="I323" i="1" s="1"/>
  <c r="C324" i="1"/>
  <c r="F329" i="1"/>
  <c r="G329" i="1"/>
  <c r="H329" i="1"/>
  <c r="I329" i="1"/>
  <c r="J329" i="1"/>
  <c r="K329" i="1"/>
  <c r="K336" i="1"/>
  <c r="F335" i="1"/>
  <c r="E336" i="1"/>
  <c r="E330" i="1"/>
  <c r="G335" i="1"/>
  <c r="H335" i="1"/>
  <c r="I335" i="1"/>
  <c r="J335" i="1"/>
  <c r="K335" i="1" s="1"/>
  <c r="D335" i="1"/>
  <c r="E335" i="1" s="1"/>
  <c r="C335" i="1"/>
  <c r="F239" i="1"/>
  <c r="G239" i="1"/>
  <c r="D243" i="1"/>
  <c r="C243" i="1"/>
  <c r="C240" i="1"/>
  <c r="E315" i="1"/>
  <c r="D311" i="1"/>
  <c r="C311" i="1"/>
  <c r="E309" i="1"/>
  <c r="D305" i="1"/>
  <c r="C305" i="1"/>
  <c r="E303" i="1"/>
  <c r="D299" i="1"/>
  <c r="C299" i="1"/>
  <c r="E297" i="1"/>
  <c r="D293" i="1"/>
  <c r="C293" i="1"/>
  <c r="E293" i="1" s="1"/>
  <c r="E291" i="1"/>
  <c r="D287" i="1"/>
  <c r="C287" i="1"/>
  <c r="E287" i="1" s="1"/>
  <c r="E285" i="1"/>
  <c r="D281" i="1"/>
  <c r="C281" i="1"/>
  <c r="E281" i="1" s="1"/>
  <c r="E279" i="1"/>
  <c r="D275" i="1"/>
  <c r="C275" i="1"/>
  <c r="E275" i="1" s="1"/>
  <c r="E273" i="1"/>
  <c r="D269" i="1"/>
  <c r="C269" i="1"/>
  <c r="E269" i="1" s="1"/>
  <c r="E267" i="1"/>
  <c r="D263" i="1"/>
  <c r="C263" i="1"/>
  <c r="E263" i="1" s="1"/>
  <c r="J239" i="1"/>
  <c r="K318" i="1"/>
  <c r="D317" i="1"/>
  <c r="E317" i="1"/>
  <c r="F317" i="1"/>
  <c r="G317" i="1"/>
  <c r="H317" i="1"/>
  <c r="I317" i="1"/>
  <c r="J317" i="1"/>
  <c r="C317" i="1"/>
  <c r="E261" i="1"/>
  <c r="K252" i="1"/>
  <c r="H251" i="1"/>
  <c r="D251" i="1"/>
  <c r="F251" i="1"/>
  <c r="G251" i="1"/>
  <c r="J251" i="1"/>
  <c r="D179" i="1"/>
  <c r="J179" i="1"/>
  <c r="D245" i="1"/>
  <c r="E246" i="1"/>
  <c r="K246" i="1"/>
  <c r="F245" i="1"/>
  <c r="G245" i="1"/>
  <c r="H245" i="1"/>
  <c r="I245" i="1"/>
  <c r="J245" i="1"/>
  <c r="E237" i="1"/>
  <c r="E231" i="1" s="1"/>
  <c r="F177" i="1"/>
  <c r="G177" i="1"/>
  <c r="H177" i="1"/>
  <c r="I177" i="1"/>
  <c r="F174" i="1"/>
  <c r="F173" i="1" s="1"/>
  <c r="C177" i="1"/>
  <c r="G174" i="1"/>
  <c r="G173" i="1" s="1"/>
  <c r="H174" i="1"/>
  <c r="I174" i="1"/>
  <c r="C174" i="1"/>
  <c r="E225" i="1"/>
  <c r="K225" i="1"/>
  <c r="F221" i="1"/>
  <c r="G221" i="1"/>
  <c r="H221" i="1"/>
  <c r="I221" i="1"/>
  <c r="J221" i="1"/>
  <c r="C231" i="1"/>
  <c r="D231" i="1"/>
  <c r="K216" i="1"/>
  <c r="E216" i="1"/>
  <c r="D215" i="1"/>
  <c r="F215" i="1"/>
  <c r="G215" i="1"/>
  <c r="H215" i="1"/>
  <c r="I215" i="1"/>
  <c r="J215" i="1"/>
  <c r="C215" i="1"/>
  <c r="J209" i="1"/>
  <c r="F209" i="1"/>
  <c r="G209" i="1"/>
  <c r="H209" i="1"/>
  <c r="I209" i="1"/>
  <c r="K210" i="1"/>
  <c r="D209" i="1"/>
  <c r="C209" i="1"/>
  <c r="E210" i="1"/>
  <c r="E207" i="1"/>
  <c r="D203" i="1"/>
  <c r="C203" i="1"/>
  <c r="E201" i="1"/>
  <c r="D197" i="1"/>
  <c r="C197" i="1"/>
  <c r="E195" i="1"/>
  <c r="D191" i="1"/>
  <c r="C191" i="1"/>
  <c r="D185" i="1"/>
  <c r="C185" i="1"/>
  <c r="E189" i="1"/>
  <c r="E180" i="1"/>
  <c r="K180" i="1"/>
  <c r="F179" i="1"/>
  <c r="G179" i="1"/>
  <c r="H179" i="1"/>
  <c r="I179" i="1"/>
  <c r="D165" i="1"/>
  <c r="C165" i="1"/>
  <c r="E165" i="1" s="1"/>
  <c r="E171" i="1"/>
  <c r="D167" i="1"/>
  <c r="D161" i="1" s="1"/>
  <c r="C167" i="1"/>
  <c r="D21" i="1"/>
  <c r="C21" i="1"/>
  <c r="I21" i="1"/>
  <c r="E147" i="1"/>
  <c r="J137" i="1"/>
  <c r="E141" i="1"/>
  <c r="D137" i="1"/>
  <c r="C137" i="1"/>
  <c r="K141" i="1"/>
  <c r="K135" i="1"/>
  <c r="E135" i="1"/>
  <c r="F131" i="1"/>
  <c r="F21" i="1" s="1"/>
  <c r="F15" i="1" s="1"/>
  <c r="G131" i="1"/>
  <c r="G21" i="1" s="1"/>
  <c r="G15" i="1" s="1"/>
  <c r="H131" i="1"/>
  <c r="H21" i="1" s="1"/>
  <c r="H15" i="1" s="1"/>
  <c r="J131" i="1"/>
  <c r="D131" i="1"/>
  <c r="C131" i="1"/>
  <c r="E129" i="1"/>
  <c r="D125" i="1"/>
  <c r="C125" i="1"/>
  <c r="E125" i="1" s="1"/>
  <c r="D19" i="1"/>
  <c r="D143" i="1"/>
  <c r="C143" i="1"/>
  <c r="E123" i="1"/>
  <c r="D119" i="1"/>
  <c r="C119" i="1"/>
  <c r="E119" i="1" s="1"/>
  <c r="E117" i="1"/>
  <c r="E111" i="1"/>
  <c r="D107" i="1"/>
  <c r="C107" i="1"/>
  <c r="E107" i="1" s="1"/>
  <c r="E105" i="1"/>
  <c r="D101" i="1"/>
  <c r="C101" i="1"/>
  <c r="E99" i="1"/>
  <c r="D95" i="1"/>
  <c r="C95" i="1"/>
  <c r="E95" i="1" s="1"/>
  <c r="E93" i="1"/>
  <c r="D89" i="1"/>
  <c r="C89" i="1"/>
  <c r="E89" i="1" s="1"/>
  <c r="E84" i="1"/>
  <c r="D83" i="1"/>
  <c r="C83" i="1"/>
  <c r="E83" i="1" s="1"/>
  <c r="E78" i="1"/>
  <c r="D77" i="1"/>
  <c r="C77" i="1"/>
  <c r="E77" i="1" s="1"/>
  <c r="E72" i="1"/>
  <c r="D71" i="1"/>
  <c r="C71" i="1"/>
  <c r="E71" i="1" s="1"/>
  <c r="E66" i="1"/>
  <c r="D65" i="1"/>
  <c r="C65" i="1"/>
  <c r="E65" i="1" s="1"/>
  <c r="E60" i="1"/>
  <c r="D59" i="1"/>
  <c r="C59" i="1"/>
  <c r="E59" i="1" s="1"/>
  <c r="E57" i="1"/>
  <c r="D53" i="1"/>
  <c r="C53" i="1"/>
  <c r="E53" i="1" s="1"/>
  <c r="E51" i="1"/>
  <c r="D47" i="1"/>
  <c r="C47" i="1"/>
  <c r="E47" i="1" s="1"/>
  <c r="D41" i="1"/>
  <c r="C41" i="1"/>
  <c r="E41" i="1" s="1"/>
  <c r="E45" i="1"/>
  <c r="E33" i="1"/>
  <c r="E27" i="1"/>
  <c r="E23" i="1" s="1"/>
  <c r="H240" i="1"/>
  <c r="H239" i="1" s="1"/>
  <c r="H13" i="1"/>
  <c r="H14" i="1"/>
  <c r="H16" i="1"/>
  <c r="E240" i="1"/>
  <c r="D241" i="1"/>
  <c r="D242" i="1"/>
  <c r="D244" i="1"/>
  <c r="C241" i="1"/>
  <c r="C242" i="1"/>
  <c r="C244" i="1"/>
  <c r="D221" i="1"/>
  <c r="D257" i="1"/>
  <c r="C245" i="1"/>
  <c r="C361" i="1"/>
  <c r="C362" i="1"/>
  <c r="C344" i="1" s="1"/>
  <c r="C364" i="1"/>
  <c r="D346" i="1"/>
  <c r="D359" i="1"/>
  <c r="C349" i="1"/>
  <c r="D343" i="1"/>
  <c r="D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D228" i="1"/>
  <c r="D229" i="1"/>
  <c r="E229" i="1"/>
  <c r="D230" i="1"/>
  <c r="E230" i="1"/>
  <c r="D232" i="1"/>
  <c r="E232" i="1"/>
  <c r="C229" i="1"/>
  <c r="C230" i="1"/>
  <c r="C232" i="1"/>
  <c r="D233" i="1"/>
  <c r="D175" i="1"/>
  <c r="C176" i="1"/>
  <c r="C178" i="1"/>
  <c r="C223" i="1"/>
  <c r="C175" i="1" s="1"/>
  <c r="A46" i="2"/>
  <c r="E42" i="2"/>
  <c r="E39" i="2"/>
  <c r="E24" i="2"/>
  <c r="E21" i="2"/>
  <c r="E16" i="2"/>
  <c r="E2" i="2"/>
  <c r="G113" i="1"/>
  <c r="F113" i="1"/>
  <c r="D113" i="1"/>
  <c r="D35" i="1"/>
  <c r="F35" i="1"/>
  <c r="G35" i="1"/>
  <c r="G29" i="1"/>
  <c r="D29" i="1"/>
  <c r="F29" i="1"/>
  <c r="D23" i="1"/>
  <c r="F23" i="1"/>
  <c r="G23" i="1"/>
  <c r="F18" i="1"/>
  <c r="G18" i="1"/>
  <c r="F19" i="1"/>
  <c r="F13" i="1" s="1"/>
  <c r="G19" i="1"/>
  <c r="G13" i="1" s="1"/>
  <c r="D20" i="1"/>
  <c r="F20" i="1"/>
  <c r="F14" i="1" s="1"/>
  <c r="G20" i="1"/>
  <c r="G14" i="1" s="1"/>
  <c r="D22" i="1"/>
  <c r="E22" i="1"/>
  <c r="F22" i="1"/>
  <c r="F16" i="1" s="1"/>
  <c r="G22" i="1"/>
  <c r="G16" i="1" s="1"/>
  <c r="C19" i="1"/>
  <c r="C22" i="1"/>
  <c r="E39" i="1"/>
  <c r="E44" i="2"/>
  <c r="E43" i="2"/>
  <c r="J42" i="2"/>
  <c r="E40" i="2"/>
  <c r="C40" i="2" s="1"/>
  <c r="H39" i="2"/>
  <c r="F39" i="2"/>
  <c r="G39" i="2"/>
  <c r="I39" i="2"/>
  <c r="E37" i="2"/>
  <c r="C37" i="2" s="1"/>
  <c r="J36" i="2"/>
  <c r="J34" i="2" s="1"/>
  <c r="J33" i="2" s="1"/>
  <c r="J32" i="2" s="1"/>
  <c r="J31" i="2" s="1"/>
  <c r="J30" i="2" s="1"/>
  <c r="I36" i="2"/>
  <c r="H36" i="2"/>
  <c r="G36" i="2"/>
  <c r="F36" i="2"/>
  <c r="D36" i="2"/>
  <c r="E35" i="2"/>
  <c r="C35" i="2" s="1"/>
  <c r="I34" i="2"/>
  <c r="H34" i="2"/>
  <c r="G34" i="2"/>
  <c r="F34" i="2"/>
  <c r="D34" i="2"/>
  <c r="E27" i="2"/>
  <c r="C27" i="2" s="1"/>
  <c r="E26" i="2"/>
  <c r="E25" i="2"/>
  <c r="J24" i="2"/>
  <c r="I24" i="2"/>
  <c r="H24" i="2"/>
  <c r="G24" i="2"/>
  <c r="F24" i="2"/>
  <c r="D24" i="2"/>
  <c r="E22" i="2"/>
  <c r="C22" i="2" s="1"/>
  <c r="J21" i="2"/>
  <c r="I21" i="2"/>
  <c r="H21" i="2"/>
  <c r="F21" i="2"/>
  <c r="D21" i="2"/>
  <c r="G21" i="2"/>
  <c r="E19" i="2"/>
  <c r="C19" i="2" s="1"/>
  <c r="E18" i="2"/>
  <c r="C18" i="2" s="1"/>
  <c r="E17" i="2"/>
  <c r="I16" i="2"/>
  <c r="H16" i="2"/>
  <c r="G16" i="2"/>
  <c r="F16" i="2"/>
  <c r="D16" i="2"/>
  <c r="J16" i="2"/>
  <c r="E14" i="2"/>
  <c r="C14" i="2" s="1"/>
  <c r="C13" i="2" s="1"/>
  <c r="C12" i="2" s="1"/>
  <c r="C11" i="2" s="1"/>
  <c r="J13" i="2"/>
  <c r="J12" i="2" s="1"/>
  <c r="J11" i="2" s="1"/>
  <c r="J10" i="2" s="1"/>
  <c r="J9" i="2" s="1"/>
  <c r="I13" i="2"/>
  <c r="I12" i="2" s="1"/>
  <c r="I11" i="2" s="1"/>
  <c r="I10" i="2" s="1"/>
  <c r="I9" i="2" s="1"/>
  <c r="I8" i="2" s="1"/>
  <c r="H13" i="2"/>
  <c r="H12" i="2" s="1"/>
  <c r="H11" i="2" s="1"/>
  <c r="H10" i="2" s="1"/>
  <c r="H9" i="2" s="1"/>
  <c r="H8" i="2" s="1"/>
  <c r="G13" i="2"/>
  <c r="G12" i="2" s="1"/>
  <c r="G11" i="2" s="1"/>
  <c r="G10" i="2" s="1"/>
  <c r="G9" i="2" s="1"/>
  <c r="G8" i="2" s="1"/>
  <c r="F13" i="2"/>
  <c r="F12" i="2" s="1"/>
  <c r="F11" i="2" s="1"/>
  <c r="F10" i="2" s="1"/>
  <c r="F9" i="2" s="1"/>
  <c r="F8" i="2" s="1"/>
  <c r="D13" i="2"/>
  <c r="D12" i="2" s="1"/>
  <c r="D11" i="2" s="1"/>
  <c r="D10" i="2" s="1"/>
  <c r="D9" i="2" s="1"/>
  <c r="E5" i="2"/>
  <c r="E4" i="2"/>
  <c r="C4" i="2" s="1"/>
  <c r="E3" i="2"/>
  <c r="C3" i="2" s="1"/>
  <c r="I2" i="2"/>
  <c r="G2" i="2"/>
  <c r="F2" i="2"/>
  <c r="E353" i="1" l="1"/>
  <c r="E311" i="1"/>
  <c r="K18" i="1"/>
  <c r="D341" i="1"/>
  <c r="E348" i="1"/>
  <c r="J341" i="1"/>
  <c r="D15" i="1"/>
  <c r="E342" i="1"/>
  <c r="K324" i="1"/>
  <c r="J323" i="1"/>
  <c r="E324" i="1"/>
  <c r="E323" i="1" s="1"/>
  <c r="E329" i="1"/>
  <c r="K317" i="1"/>
  <c r="E243" i="1"/>
  <c r="E299" i="1"/>
  <c r="C239" i="1"/>
  <c r="E305" i="1"/>
  <c r="D239" i="1"/>
  <c r="E215" i="1"/>
  <c r="E209" i="1"/>
  <c r="E203" i="1"/>
  <c r="E191" i="1"/>
  <c r="F12" i="1"/>
  <c r="F11" i="1" s="1"/>
  <c r="G12" i="1"/>
  <c r="G11" i="1" s="1"/>
  <c r="E245" i="1"/>
  <c r="K245" i="1"/>
  <c r="E197" i="1"/>
  <c r="E101" i="1"/>
  <c r="E137" i="1"/>
  <c r="E177" i="1"/>
  <c r="K215" i="1"/>
  <c r="D12" i="1"/>
  <c r="K209" i="1"/>
  <c r="E174" i="1"/>
  <c r="H173" i="1"/>
  <c r="H12" i="1"/>
  <c r="H11" i="1" s="1"/>
  <c r="I173" i="1"/>
  <c r="K174" i="1"/>
  <c r="J12" i="1"/>
  <c r="I17" i="1"/>
  <c r="I15" i="1"/>
  <c r="K177" i="1"/>
  <c r="J173" i="1"/>
  <c r="E185" i="1"/>
  <c r="E131" i="1"/>
  <c r="C161" i="1"/>
  <c r="E161" i="1" s="1"/>
  <c r="E167" i="1"/>
  <c r="K137" i="1"/>
  <c r="H17" i="1"/>
  <c r="K131" i="1"/>
  <c r="J21" i="1"/>
  <c r="J15" i="1" s="1"/>
  <c r="F17" i="1"/>
  <c r="G17" i="1"/>
  <c r="D17" i="1"/>
  <c r="E21" i="1"/>
  <c r="E143" i="1"/>
  <c r="E18" i="1"/>
  <c r="D16" i="1"/>
  <c r="E363" i="1"/>
  <c r="C345" i="1"/>
  <c r="D14" i="1"/>
  <c r="I252" i="1"/>
  <c r="I251" i="1" s="1"/>
  <c r="C251" i="1"/>
  <c r="E252" i="1"/>
  <c r="E251" i="1" s="1"/>
  <c r="K240" i="1"/>
  <c r="D173" i="1"/>
  <c r="C221" i="1"/>
  <c r="C179" i="1"/>
  <c r="D13" i="1"/>
  <c r="C257" i="1"/>
  <c r="C343" i="1"/>
  <c r="C347" i="1"/>
  <c r="C228" i="1"/>
  <c r="C346" i="1"/>
  <c r="C359" i="1"/>
  <c r="E359" i="1" s="1"/>
  <c r="D227" i="1"/>
  <c r="D323" i="1"/>
  <c r="C233" i="1"/>
  <c r="E233" i="1" s="1"/>
  <c r="C329" i="1"/>
  <c r="C113" i="1"/>
  <c r="E113" i="1" s="1"/>
  <c r="E29" i="1"/>
  <c r="C23" i="1"/>
  <c r="C29" i="1"/>
  <c r="E35" i="1"/>
  <c r="C35" i="1"/>
  <c r="G42" i="2"/>
  <c r="C20" i="1"/>
  <c r="H33" i="2"/>
  <c r="H32" i="2" s="1"/>
  <c r="H31" i="2" s="1"/>
  <c r="H30" i="2" s="1"/>
  <c r="H29" i="2" s="1"/>
  <c r="I33" i="2"/>
  <c r="I32" i="2" s="1"/>
  <c r="I31" i="2" s="1"/>
  <c r="I30" i="2" s="1"/>
  <c r="I29" i="2" s="1"/>
  <c r="J39" i="2"/>
  <c r="D42" i="2"/>
  <c r="E13" i="2"/>
  <c r="E12" i="2" s="1"/>
  <c r="H42" i="2"/>
  <c r="F42" i="2"/>
  <c r="C34" i="2"/>
  <c r="I42" i="2"/>
  <c r="D33" i="2"/>
  <c r="D32" i="2" s="1"/>
  <c r="D31" i="2" s="1"/>
  <c r="D30" i="2" s="1"/>
  <c r="C36" i="2"/>
  <c r="C43" i="2"/>
  <c r="C44" i="2"/>
  <c r="C5" i="2"/>
  <c r="F33" i="2"/>
  <c r="F32" i="2" s="1"/>
  <c r="F31" i="2" s="1"/>
  <c r="F30" i="2" s="1"/>
  <c r="F29" i="2" s="1"/>
  <c r="C17" i="2"/>
  <c r="G33" i="2"/>
  <c r="G32" i="2" s="1"/>
  <c r="G31" i="2" s="1"/>
  <c r="G30" i="2" s="1"/>
  <c r="G29" i="2" s="1"/>
  <c r="D2" i="2"/>
  <c r="D8" i="2"/>
  <c r="C26" i="2"/>
  <c r="C25" i="2"/>
  <c r="E36" i="2"/>
  <c r="H2" i="2"/>
  <c r="E34" i="2"/>
  <c r="D39" i="2"/>
  <c r="C15" i="1" l="1"/>
  <c r="E345" i="1"/>
  <c r="E239" i="1"/>
  <c r="K347" i="1"/>
  <c r="E347" i="1"/>
  <c r="C227" i="1"/>
  <c r="C12" i="1"/>
  <c r="J11" i="1"/>
  <c r="E15" i="1"/>
  <c r="K251" i="1"/>
  <c r="K239" i="1"/>
  <c r="K21" i="1"/>
  <c r="E221" i="1"/>
  <c r="K221" i="1"/>
  <c r="K179" i="1"/>
  <c r="E179" i="1"/>
  <c r="D11" i="1"/>
  <c r="J17" i="1"/>
  <c r="K15" i="1"/>
  <c r="I240" i="1"/>
  <c r="E257" i="1"/>
  <c r="C341" i="1"/>
  <c r="C16" i="1"/>
  <c r="C14" i="1"/>
  <c r="C13" i="1"/>
  <c r="E227" i="1"/>
  <c r="C323" i="1"/>
  <c r="K323" i="1" s="1"/>
  <c r="C173" i="1"/>
  <c r="C33" i="2"/>
  <c r="C32" i="2" s="1"/>
  <c r="C17" i="1"/>
  <c r="E33" i="2"/>
  <c r="E11" i="2"/>
  <c r="D29" i="2"/>
  <c r="E341" i="1" l="1"/>
  <c r="K341" i="1"/>
  <c r="I12" i="1"/>
  <c r="I11" i="1" s="1"/>
  <c r="I239" i="1"/>
  <c r="K12" i="1"/>
  <c r="E12" i="1"/>
  <c r="K173" i="1"/>
  <c r="E173" i="1"/>
  <c r="E17" i="1"/>
  <c r="K17" i="1"/>
  <c r="C11" i="1"/>
  <c r="E10" i="2"/>
  <c r="E32" i="2"/>
  <c r="K11" i="1" l="1"/>
  <c r="E11" i="1"/>
  <c r="E31" i="2"/>
  <c r="E9" i="2"/>
  <c r="C10" i="2"/>
  <c r="E8" i="2" l="1"/>
  <c r="C9" i="2"/>
  <c r="E30" i="2"/>
  <c r="C31" i="2"/>
  <c r="C39" i="2"/>
  <c r="C8" i="2" l="1"/>
  <c r="E29" i="2"/>
  <c r="C30" i="2"/>
  <c r="C42" i="2"/>
  <c r="C21" i="2"/>
  <c r="C16" i="2" l="1"/>
  <c r="C24" i="2"/>
  <c r="C29" i="2"/>
  <c r="C2" i="2" l="1"/>
</calcChain>
</file>

<file path=xl/sharedStrings.xml><?xml version="1.0" encoding="utf-8"?>
<sst xmlns="http://schemas.openxmlformats.org/spreadsheetml/2006/main" count="454" uniqueCount="120">
  <si>
    <t>Denumire capitol - obiectiv - etichetare</t>
  </si>
  <si>
    <t>Nr. crt. / Capitol bugetare</t>
  </si>
  <si>
    <t>1.</t>
  </si>
  <si>
    <t xml:space="preserve"> - verde</t>
  </si>
  <si>
    <t xml:space="preserve"> - maro</t>
  </si>
  <si>
    <t xml:space="preserve"> - mixt</t>
  </si>
  <si>
    <t xml:space="preserve"> - neutru</t>
  </si>
  <si>
    <t xml:space="preserve"> - neetichetat</t>
  </si>
  <si>
    <t>I.</t>
  </si>
  <si>
    <t>2.</t>
  </si>
  <si>
    <t>Valoare an curent</t>
  </si>
  <si>
    <t>surse de finanțare</t>
  </si>
  <si>
    <t>Credite externe</t>
  </si>
  <si>
    <t>Credite interne</t>
  </si>
  <si>
    <t>Buget FEN</t>
  </si>
  <si>
    <t>(02A)</t>
  </si>
  <si>
    <t>(06B)</t>
  </si>
  <si>
    <t>(07C)</t>
  </si>
  <si>
    <t>%</t>
  </si>
  <si>
    <t xml:space="preserve">Buget local </t>
  </si>
  <si>
    <t xml:space="preserve"> - mii lei -</t>
  </si>
  <si>
    <t>Formular:</t>
  </si>
  <si>
    <t>(08D)</t>
  </si>
  <si>
    <t>Total Invatamant  :</t>
  </si>
  <si>
    <t xml:space="preserve"> Raportul privind rezultatele etichetării cheltuielilor bugetare, detaliat  pe capitole și surse de finanțare</t>
  </si>
  <si>
    <t>JUDEŢUL : ARAD</t>
  </si>
  <si>
    <t>I/II</t>
  </si>
  <si>
    <t xml:space="preserve"> 1. Total surse de finanţare</t>
  </si>
  <si>
    <t xml:space="preserve">   1. Reabilitare și modernizare sediu Primaria Macea</t>
  </si>
  <si>
    <t xml:space="preserve">   2. Achiziție instalație climatizare Primăria Macea</t>
  </si>
  <si>
    <t xml:space="preserve">   3. Achiziție triciclu electric</t>
  </si>
  <si>
    <t xml:space="preserve"> 02 Buget local</t>
  </si>
  <si>
    <t>7101 Active fixe</t>
  </si>
  <si>
    <t>710101 Constructii</t>
  </si>
  <si>
    <t xml:space="preserve">   1. Achiziție centrală telefonică digitală Primăria Macea</t>
  </si>
  <si>
    <t xml:space="preserve">   1. Realizare DALI asfaltare străzi în localitățile Macea și Sânmartin</t>
  </si>
  <si>
    <t xml:space="preserve">CAPITOL 51.02 Autoritati publice si actiuni externe </t>
  </si>
  <si>
    <t>71 Active nefinanciare</t>
  </si>
  <si>
    <t>710130 Alte active fixe</t>
  </si>
  <si>
    <t>CAPITOL 61.02 Ordine publică și siguranță natională</t>
  </si>
  <si>
    <t xml:space="preserve">   1. </t>
  </si>
  <si>
    <t>CAPITOL 65.02 Invatamant</t>
  </si>
  <si>
    <t xml:space="preserve">   1. Extindere, reabilitare si modernizare Șc Gimn "Pavel Covaci", corp cu nr administrativ 527, în com Macea, jud Arad</t>
  </si>
  <si>
    <t xml:space="preserve">   2. Extindere, reabilitare si modernizare Șc Gimn "Pavel Covaci", corp cu nr administrativ 528, în com Macea, jud Arad</t>
  </si>
  <si>
    <t xml:space="preserve">   3. Amenajare creșă strada Revolutiei, nr 66, Macea </t>
  </si>
  <si>
    <t>CAPITOL 67.02 CULTURA RECREERE SI RELIGIE</t>
  </si>
  <si>
    <t xml:space="preserve">   1. Realizare teren sport in localitatea Sanmartin</t>
  </si>
  <si>
    <t>CAPITOL 70.02 LOCUINTE, SERVICII SI DEZVOLTARE PUBLICA</t>
  </si>
  <si>
    <t xml:space="preserve">   1. Extindere rețea de alimentare cu apă potabilă în localitatea Sânmartin, comuna Macea, jud. Arad</t>
  </si>
  <si>
    <t xml:space="preserve">   2. Extindere rețea de alimentare cu apă potabilă și de canalizare menajeră în localitatea Macea, comuna Macea, jud. Arad</t>
  </si>
  <si>
    <t xml:space="preserve">   3. Modernizare sistemului de iluminat public stradal, în comuna Macea, județul Arad- etapa II</t>
  </si>
  <si>
    <t>CAPITOL 74.02 PROTECȚIA MEDIULUI</t>
  </si>
  <si>
    <t xml:space="preserve">   1. Realizare canalizare menajeră în localitatea Sânmartin, comuna Macea, jud Arad</t>
  </si>
  <si>
    <t xml:space="preserve">   1. Modernizare sistem comunal integrat de colectare si valorificare a gunoiului de grajd, comuna Macea, judetul Arad</t>
  </si>
  <si>
    <t>CAPITOL 81.02 COMBUSTIBILI ȘI ENERGIE</t>
  </si>
  <si>
    <t xml:space="preserve"> 1. Înființare sistem de producere și distribuție a energiei termice, utilizând energia geotermală, comuna Macea, județul Arad</t>
  </si>
  <si>
    <t>CAPITOL 84.02 TRANSPORTURI</t>
  </si>
  <si>
    <t xml:space="preserve">  1. Achiziţia şi montajul unui număr de 3 staţii de reîncărcare a acumulatorilor pentru vehicule electrice</t>
  </si>
  <si>
    <t>3.</t>
  </si>
  <si>
    <t>Total Cultura, recreere si religie:</t>
  </si>
  <si>
    <t>Total Transporturi:</t>
  </si>
  <si>
    <t>INIȚIATOR,</t>
  </si>
  <si>
    <t>PRIMAR,</t>
  </si>
  <si>
    <t>TOTAL Cheltuieli investitii:</t>
  </si>
  <si>
    <t>Total Autoritati publice:</t>
  </si>
  <si>
    <t>Reamenajare loc de joaca str.Primaverii</t>
  </si>
  <si>
    <t>Amenajare loc de joaca Nadab str.Zarandului</t>
  </si>
  <si>
    <t>Amenajare loc de joaca Ch.Cris str.Campului</t>
  </si>
  <si>
    <t>Amenajare parcare curte interioara str. Infratirii 95</t>
  </si>
  <si>
    <t>Proiecte-SF DALI, PT</t>
  </si>
  <si>
    <t>Consultanta-cheltuieli pentru elaborarea studiilor de prefezabilitate, a studiilor de fezabilitate, a proiectelor si a altor studii aferente obiectivelor de investitii</t>
  </si>
  <si>
    <t>Eficienta energetica a blocurilor de locuinte: DALI, PT,  PTAC, consultanta  si depunere cerere de finantare</t>
  </si>
  <si>
    <t>Eficientizare energetica pentru cladiri de apartamente din Orasul Chisineu Cris, str. Infratirii nr.81-83, nr.79, str. Teilor nr.5A</t>
  </si>
  <si>
    <t>Eficientizare energetica pentru cladiri de apartamente din Orasul Chisineu Cris, str.Primaverii Bl.D5-1, str.Primaverii Bl.D5-2, str. Teilor Bl. C7-1</t>
  </si>
  <si>
    <t xml:space="preserve">Eficientizare energetica pentru cladiri de apartamente din Orasul Chisineu Cris, str.Teilor nr.5A Bloc C4, str.Teilor nr.5A Bloc C5-2 </t>
  </si>
  <si>
    <t xml:space="preserve">Eficientizare energetica pentru cladiri de apartamente din Orasul Chisineu Cris, str. Infratirii nr.151A, str. Infratirii nr.151B, str.Teilor nr.5A Bloc C5-1 </t>
  </si>
  <si>
    <t>PUZ Chisineu-Cris-str.Dragos Voda</t>
  </si>
  <si>
    <t>PUZ Padureni-str.Brandusei-zona cimitir vechi Padureni</t>
  </si>
  <si>
    <t>PUZ Chisineu-Cris-str.Campului</t>
  </si>
  <si>
    <t>Dotari-server impozite si taxe</t>
  </si>
  <si>
    <t>Dotari-centrala termica cladire sediu Parchet Ch.Cris</t>
  </si>
  <si>
    <t>Registrul spatiilor verzi-actualizare</t>
  </si>
  <si>
    <t>Actualizare PUG in Orasul Ch.Cris</t>
  </si>
  <si>
    <t>Reabilitare cladire Primarie Oras Chisineu-Cris, jud.Arad-PNRR</t>
  </si>
  <si>
    <t>Actualizare PUG si transpunere in format GIS a documentelor de amenajare a teritoriului si de urbanism, in orasul Chisineu-Cris, jud.Arad-PNRR</t>
  </si>
  <si>
    <t>Asigurarea sistemelor inteligente de management pt Primaria din orasul Ch-Cris, jud.Arad-PNRR</t>
  </si>
  <si>
    <t>Total:Alte servicii publice generale</t>
  </si>
  <si>
    <t>Cresterea eficientei energetice si gestionarea inteligenta a energiei in cladirile publice cu destinatie de invatamant la Liceul Teoretic "Mihai Veliciu-Fond Mediu</t>
  </si>
  <si>
    <t>Demolare Corp C3, construire si dotare cladire P+2E, amenajari exterioare</t>
  </si>
  <si>
    <t>Continuare reabilitare corp internat Liceul Teoretic "Mihai Veliciu"</t>
  </si>
  <si>
    <t>Echipamente periferice -imprimanta 3D -Liceul Mihai Veliciu</t>
  </si>
  <si>
    <t>Reabilitare termica a Liceului Tehnologic din orasul Ch-Cris-PNRR</t>
  </si>
  <si>
    <t>Construire sala de sport P+1 Ep si 2 terenuri de sport exterioare in incinta Lic Teoretic "Mihai Veliciu"</t>
  </si>
  <si>
    <t>Reabilitare Gradinita cu program prelungit Padureni din orasul Ch-Cris-PNRR</t>
  </si>
  <si>
    <t>Dotarea unitatilor de invatamant din orasul Chisineu-Cris, judetul Arad-PNRR</t>
  </si>
  <si>
    <t>Reabilitare Cămin Cultural Nădab</t>
  </si>
  <si>
    <t xml:space="preserve">Total  Servicii si dezvoltare publica: </t>
  </si>
  <si>
    <t>Achizitie si montaj a unui nr.de 7 statii de reincarcare a acumulatorilor pentru vehicule electrice denumite in continuare statii de reincarcare-AFM</t>
  </si>
  <si>
    <t>Realizarea de piste de biciclete in localitatea Nadab, oras Chisineu-Cris, jud.Arad-AFM</t>
  </si>
  <si>
    <t>Demolare Corp ”C2”, Modificări interioare și exterioare Hala Agroalimentară, extindere copertine și grup sanitar</t>
  </si>
  <si>
    <t>Construire pista de biciclete intre limita UAT Socodor si loc.Ch-Cris, jud.Arad-PNRR</t>
  </si>
  <si>
    <t>Extindere retele gaze naturale in Orasul Chisineu Cris</t>
  </si>
  <si>
    <t>ATR Baza sportiva str.Dragos Voda</t>
  </si>
  <si>
    <t>Inchidere perimetrala capela Padureni</t>
  </si>
  <si>
    <t>Inchidere perimetrala capela Nadab</t>
  </si>
  <si>
    <t>Modernizare sistem de iluminat str. Infratirii zona centrala</t>
  </si>
  <si>
    <t>Modernizare sistem de iluminat str. Infratirii intre Primarie si Garsoniere</t>
  </si>
  <si>
    <t>Construire capela Chisineu-Cris-str.Garii</t>
  </si>
  <si>
    <t>Instalație iluminat statii de autobuz</t>
  </si>
  <si>
    <t>Dotari:Achizitie tocatoare resturi vegetale</t>
  </si>
  <si>
    <t>Reabilitare canalizare menajera str. Infratirii intre cele doua intersectii: str. Bicazului pana la str. Garii</t>
  </si>
  <si>
    <t>Construire de centre de colectare prin aport voluntar in orasul Chisineu-Cris, judetul Arad-PNRR</t>
  </si>
  <si>
    <t>Amenajare trotuare, alei, podete, accese auto si rigole in cartierul Padureni, oras Ch-Cris-Anghel Saligny</t>
  </si>
  <si>
    <t>Amenajare traseu cicloturistic pe diguri raul Crisul Alb</t>
  </si>
  <si>
    <t>Parcare Scoala Nadab</t>
  </si>
  <si>
    <t>GULES OVIDIU-IOAN</t>
  </si>
  <si>
    <t>Total  Protectia mediului  :</t>
  </si>
  <si>
    <t>Unitatea/subdiviziunea administrativ - teritorială: CHISINEU CRIS</t>
  </si>
  <si>
    <t>Dotari: Echipament de lucru cartea electronica de identitate (CEI)</t>
  </si>
  <si>
    <t xml:space="preserve">ANEXA NR. 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</si>
</sst>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#,##0.00\ &quot;lei&quot;"/>
    <numFmt numFmtId="166" formatCode="_(* #,##0_);_(* \(#,##0\);_(* &quot;-&quot;??_);_(@_)"/>
    <numFmt numFmtId="167" formatCode="#,##0.0"/>
    <numFmt numFmtId="168" formatCode="#,##0_ ;\-#,##0\ "/>
    <numFmt numFmtId="169" formatCode="#,##0.00_ ;\-#,##0.00\ 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164" fontId="7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3" fillId="0" borderId="0" xfId="2" applyFont="1"/>
    <xf numFmtId="0" fontId="5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6" fillId="0" borderId="0" xfId="0" applyFont="1"/>
    <xf numFmtId="0" fontId="6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67" fontId="9" fillId="0" borderId="1" xfId="0" applyNumberFormat="1" applyFont="1" applyBorder="1"/>
    <xf numFmtId="4" fontId="9" fillId="0" borderId="1" xfId="5" applyNumberFormat="1" applyFont="1" applyFill="1" applyBorder="1" applyAlignment="1">
      <alignment horizontal="center"/>
    </xf>
    <xf numFmtId="3" fontId="9" fillId="0" borderId="1" xfId="5" applyNumberFormat="1" applyFont="1" applyFill="1" applyBorder="1" applyAlignment="1">
      <alignment horizontal="center"/>
    </xf>
    <xf numFmtId="3" fontId="9" fillId="2" borderId="1" xfId="5" applyNumberFormat="1" applyFont="1" applyFill="1" applyBorder="1" applyAlignment="1">
      <alignment horizontal="center"/>
    </xf>
    <xf numFmtId="167" fontId="10" fillId="0" borderId="1" xfId="0" applyNumberFormat="1" applyFont="1" applyBorder="1"/>
    <xf numFmtId="167" fontId="10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wrapText="1"/>
    </xf>
    <xf numFmtId="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0" fontId="6" fillId="0" borderId="1" xfId="0" applyFont="1" applyBorder="1"/>
    <xf numFmtId="3" fontId="6" fillId="0" borderId="1" xfId="5" applyNumberFormat="1" applyFont="1" applyFill="1" applyBorder="1" applyAlignment="1">
      <alignment horizontal="center"/>
    </xf>
    <xf numFmtId="167" fontId="6" fillId="0" borderId="1" xfId="5" applyNumberFormat="1" applyFont="1" applyFill="1" applyBorder="1" applyAlignment="1">
      <alignment horizontal="center"/>
    </xf>
    <xf numFmtId="4" fontId="6" fillId="2" borderId="2" xfId="0" applyNumberFormat="1" applyFont="1" applyFill="1" applyBorder="1"/>
    <xf numFmtId="3" fontId="6" fillId="2" borderId="1" xfId="0" applyNumberFormat="1" applyFont="1" applyFill="1" applyBorder="1"/>
    <xf numFmtId="3" fontId="6" fillId="0" borderId="1" xfId="0" applyNumberFormat="1" applyFont="1" applyBorder="1"/>
    <xf numFmtId="166" fontId="6" fillId="0" borderId="2" xfId="5" applyNumberFormat="1" applyFont="1" applyBorder="1"/>
    <xf numFmtId="0" fontId="6" fillId="0" borderId="2" xfId="0" applyFont="1" applyBorder="1"/>
    <xf numFmtId="4" fontId="6" fillId="2" borderId="1" xfId="0" applyNumberFormat="1" applyFont="1" applyFill="1" applyBorder="1"/>
    <xf numFmtId="0" fontId="4" fillId="2" borderId="1" xfId="0" applyFont="1" applyFill="1" applyBorder="1"/>
    <xf numFmtId="167" fontId="4" fillId="0" borderId="1" xfId="0" applyNumberFormat="1" applyFont="1" applyBorder="1" applyAlignment="1">
      <alignment horizontal="center"/>
    </xf>
    <xf numFmtId="168" fontId="6" fillId="2" borderId="1" xfId="0" applyNumberFormat="1" applyFont="1" applyFill="1" applyBorder="1"/>
    <xf numFmtId="168" fontId="6" fillId="0" borderId="1" xfId="0" applyNumberFormat="1" applyFont="1" applyBorder="1"/>
    <xf numFmtId="168" fontId="6" fillId="0" borderId="1" xfId="0" applyNumberFormat="1" applyFont="1" applyBorder="1" applyAlignment="1">
      <alignment horizontal="center"/>
    </xf>
    <xf numFmtId="167" fontId="6" fillId="0" borderId="1" xfId="0" applyNumberFormat="1" applyFont="1" applyBorder="1"/>
    <xf numFmtId="0" fontId="11" fillId="0" borderId="0" xfId="0" applyFont="1"/>
    <xf numFmtId="4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167" fontId="9" fillId="3" borderId="1" xfId="0" applyNumberFormat="1" applyFont="1" applyFill="1" applyBorder="1"/>
    <xf numFmtId="4" fontId="9" fillId="3" borderId="1" xfId="5" applyNumberFormat="1" applyFont="1" applyFill="1" applyBorder="1" applyAlignment="1">
      <alignment horizontal="center"/>
    </xf>
    <xf numFmtId="3" fontId="9" fillId="3" borderId="1" xfId="5" applyNumberFormat="1" applyFont="1" applyFill="1" applyBorder="1" applyAlignment="1">
      <alignment horizontal="center"/>
    </xf>
    <xf numFmtId="167" fontId="9" fillId="3" borderId="1" xfId="5" applyNumberFormat="1" applyFont="1" applyFill="1" applyBorder="1" applyAlignment="1">
      <alignment horizontal="center"/>
    </xf>
    <xf numFmtId="4" fontId="6" fillId="0" borderId="1" xfId="5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/>
    </xf>
    <xf numFmtId="168" fontId="6" fillId="2" borderId="1" xfId="0" applyNumberFormat="1" applyFont="1" applyFill="1" applyBorder="1" applyAlignment="1">
      <alignment horizontal="center"/>
    </xf>
    <xf numFmtId="167" fontId="6" fillId="2" borderId="1" xfId="0" applyNumberFormat="1" applyFont="1" applyFill="1" applyBorder="1"/>
    <xf numFmtId="167" fontId="9" fillId="4" borderId="5" xfId="0" applyNumberFormat="1" applyFont="1" applyFill="1" applyBorder="1"/>
    <xf numFmtId="4" fontId="9" fillId="4" borderId="5" xfId="0" applyNumberFormat="1" applyFont="1" applyFill="1" applyBorder="1" applyAlignment="1">
      <alignment horizontal="center"/>
    </xf>
    <xf numFmtId="3" fontId="9" fillId="4" borderId="5" xfId="0" applyNumberFormat="1" applyFont="1" applyFill="1" applyBorder="1" applyAlignment="1">
      <alignment horizontal="center"/>
    </xf>
    <xf numFmtId="3" fontId="9" fillId="4" borderId="5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0" borderId="1" xfId="5" applyNumberFormat="1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4" fontId="6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166" fontId="6" fillId="0" borderId="1" xfId="5" applyNumberFormat="1" applyFont="1" applyBorder="1"/>
    <xf numFmtId="167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/>
    <xf numFmtId="3" fontId="6" fillId="2" borderId="2" xfId="0" applyNumberFormat="1" applyFont="1" applyFill="1" applyBorder="1"/>
    <xf numFmtId="3" fontId="6" fillId="0" borderId="2" xfId="0" applyNumberFormat="1" applyFont="1" applyBorder="1"/>
    <xf numFmtId="167" fontId="6" fillId="0" borderId="2" xfId="5" applyNumberFormat="1" applyFont="1" applyFill="1" applyBorder="1" applyAlignment="1">
      <alignment horizontal="center"/>
    </xf>
    <xf numFmtId="167" fontId="9" fillId="4" borderId="1" xfId="0" applyNumberFormat="1" applyFont="1" applyFill="1" applyBorder="1"/>
    <xf numFmtId="3" fontId="9" fillId="4" borderId="1" xfId="0" applyNumberFormat="1" applyFont="1" applyFill="1" applyBorder="1" applyAlignment="1">
      <alignment horizontal="center"/>
    </xf>
    <xf numFmtId="169" fontId="9" fillId="3" borderId="1" xfId="5" applyNumberFormat="1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center"/>
    </xf>
    <xf numFmtId="3" fontId="9" fillId="4" borderId="1" xfId="5" applyNumberFormat="1" applyFont="1" applyFill="1" applyBorder="1" applyAlignment="1">
      <alignment horizontal="center"/>
    </xf>
    <xf numFmtId="4" fontId="9" fillId="4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/>
    <xf numFmtId="2" fontId="6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168" fontId="6" fillId="2" borderId="2" xfId="0" applyNumberFormat="1" applyFont="1" applyFill="1" applyBorder="1"/>
    <xf numFmtId="168" fontId="6" fillId="0" borderId="2" xfId="0" applyNumberFormat="1" applyFont="1" applyBorder="1"/>
    <xf numFmtId="168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/>
    <xf numFmtId="3" fontId="4" fillId="2" borderId="1" xfId="0" applyNumberFormat="1" applyFont="1" applyFill="1" applyBorder="1"/>
    <xf numFmtId="167" fontId="9" fillId="4" borderId="1" xfId="5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167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right"/>
    </xf>
    <xf numFmtId="4" fontId="11" fillId="0" borderId="0" xfId="0" applyNumberFormat="1" applyFont="1"/>
    <xf numFmtId="3" fontId="11" fillId="2" borderId="0" xfId="0" applyNumberFormat="1" applyFont="1" applyFill="1"/>
    <xf numFmtId="3" fontId="11" fillId="0" borderId="0" xfId="0" applyNumberFormat="1" applyFont="1"/>
    <xf numFmtId="0" fontId="11" fillId="0" borderId="0" xfId="0" applyFont="1" applyAlignment="1">
      <alignment horizontal="center"/>
    </xf>
    <xf numFmtId="166" fontId="11" fillId="0" borderId="0" xfId="5" applyNumberFormat="1" applyFont="1" applyAlignment="1">
      <alignment horizontal="center"/>
    </xf>
    <xf numFmtId="0" fontId="11" fillId="2" borderId="0" xfId="0" applyFont="1" applyFill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right" indent="1"/>
    </xf>
    <xf numFmtId="3" fontId="1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2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3" fontId="0" fillId="0" borderId="7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5" xfId="0" applyBorder="1"/>
    <xf numFmtId="0" fontId="1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4" fontId="0" fillId="2" borderId="1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2" fontId="8" fillId="2" borderId="5" xfId="0" applyNumberFormat="1" applyFont="1" applyFill="1" applyBorder="1"/>
    <xf numFmtId="0" fontId="8" fillId="0" borderId="18" xfId="0" applyFont="1" applyBorder="1"/>
    <xf numFmtId="0" fontId="0" fillId="0" borderId="18" xfId="0" applyBorder="1" applyAlignment="1">
      <alignment wrapText="1"/>
    </xf>
    <xf numFmtId="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2" fontId="0" fillId="0" borderId="5" xfId="0" applyNumberFormat="1" applyBorder="1" applyAlignment="1">
      <alignment horizontal="center"/>
    </xf>
    <xf numFmtId="0" fontId="8" fillId="0" borderId="5" xfId="0" applyFont="1" applyBorder="1"/>
    <xf numFmtId="1" fontId="8" fillId="0" borderId="1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0" fillId="2" borderId="1" xfId="0" applyNumberFormat="1" applyFill="1" applyBorder="1"/>
    <xf numFmtId="2" fontId="8" fillId="0" borderId="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0" fillId="2" borderId="1" xfId="0" applyNumberFormat="1" applyFill="1" applyBorder="1"/>
    <xf numFmtId="2" fontId="12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12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 vertical="center"/>
    </xf>
    <xf numFmtId="2" fontId="12" fillId="0" borderId="1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0" fillId="0" borderId="17" xfId="0" applyNumberFormat="1" applyBorder="1" applyAlignment="1">
      <alignment horizontal="right"/>
    </xf>
    <xf numFmtId="1" fontId="0" fillId="0" borderId="1" xfId="0" applyNumberForma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3" applyFont="1" applyAlignment="1">
      <alignment horizontal="left"/>
    </xf>
    <xf numFmtId="0" fontId="4" fillId="0" borderId="0" xfId="3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3" fontId="6" fillId="0" borderId="0" xfId="0" applyNumberFormat="1" applyFont="1" applyAlignment="1">
      <alignment horizontal="center"/>
    </xf>
  </cellXfs>
  <cellStyles count="6">
    <cellStyle name="Comma" xfId="5" builtinId="3"/>
    <cellStyle name="Normal" xfId="0" builtinId="0"/>
    <cellStyle name="Normal_Anexa 2a 4" xfId="1"/>
    <cellStyle name="Normal_fundam chelt ajut social" xfId="3"/>
    <cellStyle name="Normal_fundam chelt ajut social 4" xfId="2"/>
    <cellStyle name="Normal_VAC 1b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1853</xdr:colOff>
      <xdr:row>3</xdr:row>
      <xdr:rowOff>5862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3354" y="410308"/>
          <a:ext cx="1303114" cy="187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2</a:t>
          </a: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3 - 01 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  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showZeros="0" tabSelected="1" view="pageBreakPreview" zoomScale="140" zoomScaleNormal="160" zoomScaleSheetLayoutView="140" workbookViewId="0">
      <selection activeCell="F1" sqref="F1:K1"/>
    </sheetView>
  </sheetViews>
  <sheetFormatPr defaultRowHeight="15" x14ac:dyDescent="0.25"/>
  <cols>
    <col min="1" max="1" width="9.85546875" customWidth="1"/>
    <col min="2" max="2" width="32.85546875" customWidth="1"/>
    <col min="3" max="3" width="11.42578125" customWidth="1"/>
    <col min="4" max="4" width="9.85546875" style="2" customWidth="1"/>
    <col min="5" max="5" width="7.42578125" style="2" customWidth="1"/>
    <col min="6" max="6" width="11.28515625" style="2" customWidth="1"/>
    <col min="7" max="7" width="8.28515625" style="2" customWidth="1"/>
    <col min="8" max="8" width="13.28515625" style="2" customWidth="1"/>
    <col min="9" max="9" width="6.5703125" style="2" customWidth="1"/>
    <col min="10" max="10" width="7.85546875" style="2" customWidth="1"/>
    <col min="11" max="11" width="8" style="2" customWidth="1"/>
  </cols>
  <sheetData>
    <row r="1" spans="1:11" ht="15.75" x14ac:dyDescent="0.25">
      <c r="A1" s="4" t="s">
        <v>25</v>
      </c>
      <c r="B1" s="5"/>
      <c r="C1" s="5"/>
      <c r="D1" s="5"/>
      <c r="F1" s="188" t="s">
        <v>119</v>
      </c>
      <c r="G1" s="188"/>
      <c r="H1" s="188"/>
      <c r="I1" s="188"/>
      <c r="J1" s="188"/>
      <c r="K1" s="188"/>
    </row>
    <row r="2" spans="1:11" x14ac:dyDescent="0.25">
      <c r="A2" s="203" t="s">
        <v>117</v>
      </c>
      <c r="B2" s="204"/>
      <c r="C2" s="204"/>
      <c r="D2" s="204"/>
    </row>
    <row r="3" spans="1:11" x14ac:dyDescent="0.25">
      <c r="A3" s="6" t="s">
        <v>21</v>
      </c>
      <c r="B3" s="7"/>
      <c r="C3" s="7"/>
      <c r="D3" s="7"/>
    </row>
    <row r="4" spans="1:11" x14ac:dyDescent="0.25">
      <c r="A4" s="6"/>
      <c r="B4" s="7"/>
      <c r="C4" s="7"/>
      <c r="D4" s="7"/>
    </row>
    <row r="5" spans="1:11" ht="18.75" customHeight="1" x14ac:dyDescent="0.3">
      <c r="A5" s="202" t="s">
        <v>24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8.7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thickBot="1" x14ac:dyDescent="0.3">
      <c r="J7" s="188" t="s">
        <v>20</v>
      </c>
      <c r="K7" s="188"/>
    </row>
    <row r="8" spans="1:11" s="1" customFormat="1" ht="17.25" customHeight="1" x14ac:dyDescent="0.25">
      <c r="A8" s="209" t="s">
        <v>1</v>
      </c>
      <c r="B8" s="207" t="s">
        <v>0</v>
      </c>
      <c r="C8" s="205" t="s">
        <v>10</v>
      </c>
      <c r="D8" s="199" t="s">
        <v>11</v>
      </c>
      <c r="E8" s="199"/>
      <c r="F8" s="199"/>
      <c r="G8" s="199"/>
      <c r="H8" s="199"/>
      <c r="I8" s="199"/>
      <c r="J8" s="199"/>
      <c r="K8" s="200"/>
    </row>
    <row r="9" spans="1:11" ht="38.25" customHeight="1" x14ac:dyDescent="0.25">
      <c r="A9" s="210"/>
      <c r="B9" s="208"/>
      <c r="C9" s="206"/>
      <c r="D9" s="114" t="s">
        <v>19</v>
      </c>
      <c r="E9" s="98" t="s">
        <v>18</v>
      </c>
      <c r="F9" s="114" t="s">
        <v>12</v>
      </c>
      <c r="G9" s="98" t="s">
        <v>18</v>
      </c>
      <c r="H9" s="114" t="s">
        <v>13</v>
      </c>
      <c r="I9" s="98" t="s">
        <v>18</v>
      </c>
      <c r="J9" s="114" t="s">
        <v>14</v>
      </c>
      <c r="K9" s="118" t="s">
        <v>18</v>
      </c>
    </row>
    <row r="10" spans="1:11" x14ac:dyDescent="0.25">
      <c r="A10" s="210"/>
      <c r="B10" s="208"/>
      <c r="C10" s="206"/>
      <c r="D10" s="98" t="s">
        <v>15</v>
      </c>
      <c r="E10" s="98"/>
      <c r="F10" s="98" t="s">
        <v>16</v>
      </c>
      <c r="G10" s="98"/>
      <c r="H10" s="98" t="s">
        <v>17</v>
      </c>
      <c r="I10" s="98"/>
      <c r="J10" s="98" t="s">
        <v>22</v>
      </c>
      <c r="K10" s="118"/>
    </row>
    <row r="11" spans="1:11" x14ac:dyDescent="0.25">
      <c r="A11" s="198" t="s">
        <v>8</v>
      </c>
      <c r="B11" s="97" t="s">
        <v>63</v>
      </c>
      <c r="C11" s="159">
        <f>SUM(C12:C16)</f>
        <v>86306</v>
      </c>
      <c r="D11" s="159">
        <f>SUM(D12:D16)</f>
        <v>86306</v>
      </c>
      <c r="E11" s="163">
        <f>D11*100/C11</f>
        <v>100</v>
      </c>
      <c r="F11" s="132">
        <f t="shared" ref="F11:J11" si="0">SUM(F12:F16)</f>
        <v>0</v>
      </c>
      <c r="G11" s="132">
        <f t="shared" si="0"/>
        <v>0</v>
      </c>
      <c r="H11" s="132">
        <f t="shared" si="0"/>
        <v>0</v>
      </c>
      <c r="I11" s="132">
        <f t="shared" si="0"/>
        <v>0</v>
      </c>
      <c r="J11" s="132">
        <f t="shared" si="0"/>
        <v>0</v>
      </c>
      <c r="K11" s="145">
        <f t="shared" ref="K11:K15" si="1">J11*100/C11</f>
        <v>0</v>
      </c>
    </row>
    <row r="12" spans="1:11" x14ac:dyDescent="0.25">
      <c r="A12" s="198"/>
      <c r="B12" s="99" t="s">
        <v>3</v>
      </c>
      <c r="C12" s="159">
        <f t="shared" ref="C12:D14" si="2">C18+C174+C228+C240+C324+C342</f>
        <v>49453</v>
      </c>
      <c r="D12" s="159">
        <f t="shared" si="2"/>
        <v>49453</v>
      </c>
      <c r="E12" s="163">
        <f>D12*100/C12</f>
        <v>100</v>
      </c>
      <c r="F12" s="132">
        <f>F18+F174+F228+F240+F324+F342</f>
        <v>0</v>
      </c>
      <c r="G12" s="132">
        <f>G18+G174+G228+G240+G324+G342</f>
        <v>0</v>
      </c>
      <c r="H12" s="132">
        <f>H18+H174+H228+H240+H324+H342</f>
        <v>0</v>
      </c>
      <c r="I12" s="132">
        <f>I18+I174+I228+I240+I324+I342</f>
        <v>0</v>
      </c>
      <c r="J12" s="132">
        <f>J18+J174+J228+J240+J324+J342</f>
        <v>0</v>
      </c>
      <c r="K12" s="145">
        <f t="shared" si="1"/>
        <v>0</v>
      </c>
    </row>
    <row r="13" spans="1:11" x14ac:dyDescent="0.25">
      <c r="A13" s="198"/>
      <c r="B13" s="99" t="s">
        <v>4</v>
      </c>
      <c r="C13" s="159">
        <f t="shared" si="2"/>
        <v>0</v>
      </c>
      <c r="D13" s="159">
        <f t="shared" si="2"/>
        <v>0</v>
      </c>
      <c r="E13" s="163"/>
      <c r="F13" s="132">
        <f t="shared" ref="F13:H14" si="3">F19+F175+F229+F241+F325+F343</f>
        <v>0</v>
      </c>
      <c r="G13" s="132">
        <f t="shared" si="3"/>
        <v>0</v>
      </c>
      <c r="H13" s="132">
        <f t="shared" si="3"/>
        <v>0</v>
      </c>
      <c r="I13" s="105"/>
      <c r="J13" s="105"/>
      <c r="K13" s="145"/>
    </row>
    <row r="14" spans="1:11" x14ac:dyDescent="0.25">
      <c r="A14" s="198"/>
      <c r="B14" s="99" t="s">
        <v>5</v>
      </c>
      <c r="C14" s="159">
        <f t="shared" si="2"/>
        <v>0</v>
      </c>
      <c r="D14" s="159">
        <f t="shared" si="2"/>
        <v>0</v>
      </c>
      <c r="E14" s="163"/>
      <c r="F14" s="132">
        <f t="shared" si="3"/>
        <v>0</v>
      </c>
      <c r="G14" s="132">
        <f t="shared" si="3"/>
        <v>0</v>
      </c>
      <c r="H14" s="132">
        <f t="shared" si="3"/>
        <v>0</v>
      </c>
      <c r="I14" s="105"/>
      <c r="J14" s="105"/>
      <c r="K14" s="145"/>
    </row>
    <row r="15" spans="1:11" x14ac:dyDescent="0.25">
      <c r="A15" s="198"/>
      <c r="B15" s="99" t="s">
        <v>6</v>
      </c>
      <c r="C15" s="159">
        <f>C21+C165+C177+C231+C243+C345</f>
        <v>36853</v>
      </c>
      <c r="D15" s="159">
        <f>D21+D165+D177+D231+D243+D345</f>
        <v>36853</v>
      </c>
      <c r="E15" s="163">
        <f>D15*100/C15</f>
        <v>100</v>
      </c>
      <c r="F15" s="132">
        <f t="shared" ref="F15:I15" si="4">F21+F165+F177</f>
        <v>0</v>
      </c>
      <c r="G15" s="132">
        <f t="shared" si="4"/>
        <v>0</v>
      </c>
      <c r="H15" s="132">
        <f t="shared" si="4"/>
        <v>0</v>
      </c>
      <c r="I15" s="132">
        <f t="shared" si="4"/>
        <v>0</v>
      </c>
      <c r="J15" s="132">
        <f>J21+J165+J177+J351</f>
        <v>0</v>
      </c>
      <c r="K15" s="145">
        <f t="shared" si="1"/>
        <v>0</v>
      </c>
    </row>
    <row r="16" spans="1:11" ht="15.75" thickBot="1" x14ac:dyDescent="0.3">
      <c r="A16" s="201"/>
      <c r="B16" s="119" t="s">
        <v>7</v>
      </c>
      <c r="C16" s="160">
        <f>C22+C178+C232+C244+C328+C346</f>
        <v>0</v>
      </c>
      <c r="D16" s="160">
        <f>D22+D178+D232+D244+D328+D346</f>
        <v>0</v>
      </c>
      <c r="E16" s="164"/>
      <c r="F16" s="133">
        <f>F22+F178+F232+F244+F328+F346</f>
        <v>0</v>
      </c>
      <c r="G16" s="133">
        <f>G22+G178+G232+G244+G328+G346</f>
        <v>0</v>
      </c>
      <c r="H16" s="133">
        <f>H22+H178+H232+H244+H328+H346</f>
        <v>0</v>
      </c>
      <c r="I16" s="131"/>
      <c r="J16" s="131"/>
      <c r="K16" s="145"/>
    </row>
    <row r="17" spans="1:11" x14ac:dyDescent="0.25">
      <c r="A17" s="191">
        <v>51</v>
      </c>
      <c r="B17" s="123" t="s">
        <v>64</v>
      </c>
      <c r="C17" s="161">
        <f>C18+C19+C20+C21+C22</f>
        <v>22288</v>
      </c>
      <c r="D17" s="124">
        <f>D18+D19+D20+D21+D22</f>
        <v>22288</v>
      </c>
      <c r="E17" s="145">
        <f t="shared" ref="E17:E18" si="5">D17*100/C17</f>
        <v>100</v>
      </c>
      <c r="F17" s="124">
        <f t="shared" ref="F17:J17" si="6">F18+F19+F20+F21+F22</f>
        <v>0</v>
      </c>
      <c r="G17" s="124">
        <f t="shared" si="6"/>
        <v>0</v>
      </c>
      <c r="H17" s="124">
        <f t="shared" si="6"/>
        <v>0</v>
      </c>
      <c r="I17" s="124">
        <f t="shared" si="6"/>
        <v>0</v>
      </c>
      <c r="J17" s="124">
        <f t="shared" si="6"/>
        <v>0</v>
      </c>
      <c r="K17" s="145">
        <f t="shared" ref="K17:K18" si="7">J17*100/C17</f>
        <v>0</v>
      </c>
    </row>
    <row r="18" spans="1:11" x14ac:dyDescent="0.25">
      <c r="A18" s="198"/>
      <c r="B18" s="99" t="s">
        <v>3</v>
      </c>
      <c r="C18" s="162">
        <f>C60+C66+C72+C78+C84+C150+C156</f>
        <v>14786</v>
      </c>
      <c r="D18" s="106">
        <f>D60+D66+D72+D78+D84+D150+D156</f>
        <v>14786</v>
      </c>
      <c r="E18" s="145">
        <f t="shared" si="5"/>
        <v>100</v>
      </c>
      <c r="F18" s="106">
        <f t="shared" ref="F18:G18" si="8">F24+F30+F36+F114</f>
        <v>0</v>
      </c>
      <c r="G18" s="106">
        <f t="shared" si="8"/>
        <v>0</v>
      </c>
      <c r="H18" s="98"/>
      <c r="I18" s="98"/>
      <c r="J18" s="98"/>
      <c r="K18" s="145">
        <f t="shared" si="7"/>
        <v>0</v>
      </c>
    </row>
    <row r="19" spans="1:11" x14ac:dyDescent="0.25">
      <c r="A19" s="198"/>
      <c r="B19" s="99" t="s">
        <v>4</v>
      </c>
      <c r="C19" s="162">
        <f>C25+C31+C37+C115</f>
        <v>0</v>
      </c>
      <c r="D19" s="106">
        <f>D25+D31+D37+D115</f>
        <v>0</v>
      </c>
      <c r="E19" s="165"/>
      <c r="F19" s="106">
        <f>F25+F31+F37+F115</f>
        <v>0</v>
      </c>
      <c r="G19" s="106">
        <f>G25+G31+G37+G115</f>
        <v>0</v>
      </c>
      <c r="H19" s="98"/>
      <c r="I19" s="98"/>
      <c r="J19" s="98"/>
      <c r="K19" s="145"/>
    </row>
    <row r="20" spans="1:11" x14ac:dyDescent="0.25">
      <c r="A20" s="198"/>
      <c r="B20" s="99" t="s">
        <v>5</v>
      </c>
      <c r="C20" s="106">
        <f>C26+C32+C38+C116</f>
        <v>0</v>
      </c>
      <c r="D20" s="106">
        <f>D26+D32+D38+D116</f>
        <v>0</v>
      </c>
      <c r="E20" s="165"/>
      <c r="F20" s="106">
        <f>F26+F32+F38+F116</f>
        <v>0</v>
      </c>
      <c r="G20" s="106">
        <f>G26+G32+G38+G116</f>
        <v>0</v>
      </c>
      <c r="H20" s="98"/>
      <c r="I20" s="98"/>
      <c r="J20" s="98"/>
      <c r="K20" s="145"/>
    </row>
    <row r="21" spans="1:11" x14ac:dyDescent="0.25">
      <c r="A21" s="198"/>
      <c r="B21" s="99" t="s">
        <v>6</v>
      </c>
      <c r="C21" s="106">
        <f>C27+C33+C39+C45+C51+C57+C93+C99+C105+C111+C117+C123+C129+C135+C141+C147</f>
        <v>7502</v>
      </c>
      <c r="D21" s="106">
        <f>D27+D33+D39+D45+D51+D57+D93+D99+D105+D111+D117+D123+D129+D135+D141+D147</f>
        <v>7502</v>
      </c>
      <c r="E21" s="145">
        <f t="shared" ref="E21" si="9">D21*100/C21</f>
        <v>100</v>
      </c>
      <c r="F21" s="106">
        <f t="shared" ref="F21:J21" si="10">F27+F33+F39+F45+F51+F57+F93+F99+F105+F111+F117+F123+F131+F137+F143</f>
        <v>0</v>
      </c>
      <c r="G21" s="106">
        <f t="shared" si="10"/>
        <v>0</v>
      </c>
      <c r="H21" s="106">
        <f t="shared" si="10"/>
        <v>0</v>
      </c>
      <c r="I21" s="106">
        <f t="shared" si="10"/>
        <v>0</v>
      </c>
      <c r="J21" s="106">
        <f t="shared" si="10"/>
        <v>0</v>
      </c>
      <c r="K21" s="145">
        <f>J21*100/C21</f>
        <v>0</v>
      </c>
    </row>
    <row r="22" spans="1:11" x14ac:dyDescent="0.25">
      <c r="A22" s="198"/>
      <c r="B22" s="99" t="s">
        <v>7</v>
      </c>
      <c r="C22" s="106">
        <f>C28+C34+C40+C118</f>
        <v>0</v>
      </c>
      <c r="D22" s="106">
        <f>D28+D34+D40+D118</f>
        <v>0</v>
      </c>
      <c r="E22" s="165">
        <f>E28+E34+E40+E118</f>
        <v>0</v>
      </c>
      <c r="F22" s="106">
        <f>F28+F34+F40+F118</f>
        <v>0</v>
      </c>
      <c r="G22" s="106">
        <f>G28+G34+G40+G118</f>
        <v>0</v>
      </c>
      <c r="H22" s="98"/>
      <c r="I22" s="98"/>
      <c r="J22" s="98"/>
      <c r="K22" s="118"/>
    </row>
    <row r="23" spans="1:11" ht="30" customHeight="1" x14ac:dyDescent="0.25">
      <c r="A23" s="186" t="s">
        <v>2</v>
      </c>
      <c r="B23" s="101" t="s">
        <v>65</v>
      </c>
      <c r="C23" s="102">
        <f>C24+C25+C26+C27+C28</f>
        <v>280</v>
      </c>
      <c r="D23" s="102">
        <f t="shared" ref="D23:G23" si="11">D24+D25+D26+D27+D28</f>
        <v>280</v>
      </c>
      <c r="E23" s="166">
        <f t="shared" si="11"/>
        <v>100</v>
      </c>
      <c r="F23" s="102">
        <f t="shared" si="11"/>
        <v>0</v>
      </c>
      <c r="G23" s="102">
        <f t="shared" si="11"/>
        <v>0</v>
      </c>
      <c r="H23" s="98"/>
      <c r="I23" s="98"/>
      <c r="J23" s="98"/>
      <c r="K23" s="118"/>
    </row>
    <row r="24" spans="1:11" x14ac:dyDescent="0.25">
      <c r="A24" s="186"/>
      <c r="B24" s="99" t="s">
        <v>3</v>
      </c>
      <c r="C24" s="99"/>
      <c r="D24" s="107"/>
      <c r="E24" s="167"/>
      <c r="F24" s="98"/>
      <c r="G24" s="98"/>
      <c r="H24" s="98"/>
      <c r="I24" s="98"/>
      <c r="J24" s="98"/>
      <c r="K24" s="118"/>
    </row>
    <row r="25" spans="1:11" x14ac:dyDescent="0.25">
      <c r="A25" s="186"/>
      <c r="B25" s="99" t="s">
        <v>4</v>
      </c>
      <c r="C25" s="99"/>
      <c r="D25" s="98"/>
      <c r="E25" s="167"/>
      <c r="F25" s="98"/>
      <c r="G25" s="98"/>
      <c r="H25" s="98"/>
      <c r="I25" s="98"/>
      <c r="J25" s="98"/>
      <c r="K25" s="118"/>
    </row>
    <row r="26" spans="1:11" x14ac:dyDescent="0.25">
      <c r="A26" s="186"/>
      <c r="B26" s="99" t="s">
        <v>5</v>
      </c>
      <c r="C26" s="99"/>
      <c r="D26" s="98"/>
      <c r="E26" s="167"/>
      <c r="F26" s="98"/>
      <c r="G26" s="98"/>
      <c r="H26" s="98"/>
      <c r="I26" s="98"/>
      <c r="J26" s="98"/>
      <c r="K26" s="118"/>
    </row>
    <row r="27" spans="1:11" x14ac:dyDescent="0.25">
      <c r="A27" s="186"/>
      <c r="B27" s="99" t="s">
        <v>6</v>
      </c>
      <c r="C27" s="99">
        <v>280</v>
      </c>
      <c r="D27" s="98">
        <v>280</v>
      </c>
      <c r="E27" s="167">
        <f t="shared" ref="E27" si="12">C27*100/D27</f>
        <v>100</v>
      </c>
      <c r="F27" s="98"/>
      <c r="G27" s="98"/>
      <c r="H27" s="98"/>
      <c r="I27" s="98"/>
      <c r="J27" s="98"/>
      <c r="K27" s="118"/>
    </row>
    <row r="28" spans="1:11" x14ac:dyDescent="0.25">
      <c r="A28" s="186"/>
      <c r="B28" s="99" t="s">
        <v>7</v>
      </c>
      <c r="C28" s="99"/>
      <c r="D28" s="98"/>
      <c r="E28" s="117"/>
      <c r="F28" s="98"/>
      <c r="G28" s="98"/>
      <c r="H28" s="98"/>
      <c r="I28" s="98"/>
      <c r="J28" s="98"/>
      <c r="K28" s="118"/>
    </row>
    <row r="29" spans="1:11" ht="32.25" customHeight="1" x14ac:dyDescent="0.25">
      <c r="A29" s="186" t="s">
        <v>9</v>
      </c>
      <c r="B29" s="141" t="s">
        <v>66</v>
      </c>
      <c r="C29" s="108">
        <f>C30+C31+C32+C33+C34</f>
        <v>200</v>
      </c>
      <c r="D29" s="108">
        <f t="shared" ref="D29:F29" si="13">D30+D31+D32+D33+D34</f>
        <v>200</v>
      </c>
      <c r="E29" s="168">
        <f t="shared" si="13"/>
        <v>100</v>
      </c>
      <c r="F29" s="108">
        <f t="shared" si="13"/>
        <v>0</v>
      </c>
      <c r="G29" s="108">
        <f>G30+G31+G32+G33+G34</f>
        <v>0</v>
      </c>
      <c r="H29" s="98"/>
      <c r="I29" s="98"/>
      <c r="J29" s="98"/>
      <c r="K29" s="118"/>
    </row>
    <row r="30" spans="1:11" x14ac:dyDescent="0.25">
      <c r="A30" s="186"/>
      <c r="B30" s="99" t="s">
        <v>3</v>
      </c>
      <c r="C30" s="106"/>
      <c r="D30" s="109"/>
      <c r="E30" s="169"/>
      <c r="F30" s="109"/>
      <c r="G30" s="109"/>
      <c r="H30" s="98"/>
      <c r="I30" s="98"/>
      <c r="J30" s="98"/>
      <c r="K30" s="118"/>
    </row>
    <row r="31" spans="1:11" x14ac:dyDescent="0.25">
      <c r="A31" s="186"/>
      <c r="B31" s="99" t="s">
        <v>4</v>
      </c>
      <c r="C31" s="106"/>
      <c r="D31" s="109"/>
      <c r="E31" s="169"/>
      <c r="F31" s="109"/>
      <c r="G31" s="109"/>
      <c r="H31" s="98"/>
      <c r="I31" s="98"/>
      <c r="J31" s="98"/>
      <c r="K31" s="118"/>
    </row>
    <row r="32" spans="1:11" x14ac:dyDescent="0.25">
      <c r="A32" s="186"/>
      <c r="B32" s="99" t="s">
        <v>5</v>
      </c>
      <c r="C32" s="110"/>
      <c r="D32" s="110"/>
      <c r="E32" s="170"/>
      <c r="F32" s="109"/>
      <c r="G32" s="109"/>
      <c r="H32" s="98"/>
      <c r="I32" s="98"/>
      <c r="J32" s="98"/>
      <c r="K32" s="118"/>
    </row>
    <row r="33" spans="1:11" x14ac:dyDescent="0.25">
      <c r="A33" s="186"/>
      <c r="B33" s="99" t="s">
        <v>6</v>
      </c>
      <c r="C33" s="106">
        <v>200</v>
      </c>
      <c r="D33" s="109">
        <v>200</v>
      </c>
      <c r="E33" s="170">
        <f t="shared" ref="E33" si="14">C33*100/D33</f>
        <v>100</v>
      </c>
      <c r="F33" s="109"/>
      <c r="G33" s="109"/>
      <c r="H33" s="98"/>
      <c r="I33" s="98"/>
      <c r="J33" s="98"/>
      <c r="K33" s="118"/>
    </row>
    <row r="34" spans="1:11" x14ac:dyDescent="0.25">
      <c r="A34" s="186"/>
      <c r="B34" s="99" t="s">
        <v>7</v>
      </c>
      <c r="C34" s="106"/>
      <c r="D34" s="109"/>
      <c r="E34" s="169"/>
      <c r="F34" s="109"/>
      <c r="G34" s="109"/>
      <c r="H34" s="98"/>
      <c r="I34" s="98"/>
      <c r="J34" s="98"/>
      <c r="K34" s="118"/>
    </row>
    <row r="35" spans="1:11" ht="30" x14ac:dyDescent="0.25">
      <c r="A35" s="186" t="s">
        <v>58</v>
      </c>
      <c r="B35" s="141" t="s">
        <v>67</v>
      </c>
      <c r="C35" s="108">
        <f>C36+C37+C38+C39+C40</f>
        <v>100</v>
      </c>
      <c r="D35" s="108">
        <f t="shared" ref="D35:G35" si="15">D36+D37+D38+D39+D40</f>
        <v>100</v>
      </c>
      <c r="E35" s="168">
        <f t="shared" si="15"/>
        <v>100</v>
      </c>
      <c r="F35" s="108">
        <f t="shared" si="15"/>
        <v>0</v>
      </c>
      <c r="G35" s="108">
        <f t="shared" si="15"/>
        <v>0</v>
      </c>
      <c r="H35" s="98"/>
      <c r="I35" s="98"/>
      <c r="J35" s="98"/>
      <c r="K35" s="118"/>
    </row>
    <row r="36" spans="1:11" x14ac:dyDescent="0.25">
      <c r="A36" s="186"/>
      <c r="B36" s="99" t="s">
        <v>3</v>
      </c>
      <c r="C36" s="106"/>
      <c r="D36" s="109"/>
      <c r="E36" s="169"/>
      <c r="F36" s="109"/>
      <c r="G36" s="109"/>
      <c r="H36" s="98"/>
      <c r="I36" s="98"/>
      <c r="J36" s="98"/>
      <c r="K36" s="118"/>
    </row>
    <row r="37" spans="1:11" x14ac:dyDescent="0.25">
      <c r="A37" s="186"/>
      <c r="B37" s="99" t="s">
        <v>4</v>
      </c>
      <c r="C37" s="106"/>
      <c r="D37" s="109"/>
      <c r="E37" s="169"/>
      <c r="F37" s="109"/>
      <c r="G37" s="109"/>
      <c r="H37" s="98"/>
      <c r="I37" s="98"/>
      <c r="J37" s="98"/>
      <c r="K37" s="118"/>
    </row>
    <row r="38" spans="1:11" x14ac:dyDescent="0.25">
      <c r="A38" s="186"/>
      <c r="B38" s="99" t="s">
        <v>5</v>
      </c>
      <c r="C38" s="106"/>
      <c r="D38" s="109"/>
      <c r="E38" s="169"/>
      <c r="F38" s="109"/>
      <c r="G38" s="109"/>
      <c r="H38" s="98"/>
      <c r="I38" s="98"/>
      <c r="J38" s="98"/>
      <c r="K38" s="118"/>
    </row>
    <row r="39" spans="1:11" x14ac:dyDescent="0.25">
      <c r="A39" s="186"/>
      <c r="B39" s="99" t="s">
        <v>6</v>
      </c>
      <c r="C39" s="110">
        <v>100</v>
      </c>
      <c r="D39" s="110">
        <v>100</v>
      </c>
      <c r="E39" s="170">
        <f t="shared" ref="E39" si="16">C39*100/D39</f>
        <v>100</v>
      </c>
      <c r="F39" s="109"/>
      <c r="G39" s="109"/>
      <c r="H39" s="98"/>
      <c r="I39" s="98"/>
      <c r="J39" s="98"/>
      <c r="K39" s="118"/>
    </row>
    <row r="40" spans="1:11" x14ac:dyDescent="0.25">
      <c r="A40" s="186"/>
      <c r="B40" s="99" t="s">
        <v>7</v>
      </c>
      <c r="C40" s="106"/>
      <c r="D40" s="109"/>
      <c r="E40" s="169"/>
      <c r="F40" s="109"/>
      <c r="G40" s="109"/>
      <c r="H40" s="98"/>
      <c r="I40" s="98"/>
      <c r="J40" s="98"/>
      <c r="K40" s="118"/>
    </row>
    <row r="41" spans="1:11" ht="24.75" customHeight="1" x14ac:dyDescent="0.25">
      <c r="A41" s="186">
        <v>4</v>
      </c>
      <c r="B41" s="101" t="s">
        <v>68</v>
      </c>
      <c r="C41" s="108">
        <f>C42+C43+C44+C45+C46</f>
        <v>350</v>
      </c>
      <c r="D41" s="108">
        <f>D42+D43+D44+D45+D46</f>
        <v>350</v>
      </c>
      <c r="E41" s="169">
        <f t="shared" ref="E41" si="17">C41*100/D41</f>
        <v>100</v>
      </c>
      <c r="F41" s="109"/>
      <c r="G41" s="109"/>
      <c r="H41" s="98"/>
      <c r="I41" s="98"/>
      <c r="J41" s="98"/>
      <c r="K41" s="118"/>
    </row>
    <row r="42" spans="1:11" x14ac:dyDescent="0.25">
      <c r="A42" s="186"/>
      <c r="B42" s="99" t="s">
        <v>3</v>
      </c>
      <c r="C42" s="106"/>
      <c r="D42" s="109"/>
      <c r="E42" s="169"/>
      <c r="F42" s="109"/>
      <c r="G42" s="109"/>
      <c r="H42" s="98"/>
      <c r="I42" s="98"/>
      <c r="J42" s="98"/>
      <c r="K42" s="118"/>
    </row>
    <row r="43" spans="1:11" x14ac:dyDescent="0.25">
      <c r="A43" s="186"/>
      <c r="B43" s="99" t="s">
        <v>4</v>
      </c>
      <c r="C43" s="106"/>
      <c r="D43" s="109"/>
      <c r="E43" s="169"/>
      <c r="F43" s="109"/>
      <c r="G43" s="109"/>
      <c r="H43" s="98"/>
      <c r="I43" s="98"/>
      <c r="J43" s="98"/>
      <c r="K43" s="118"/>
    </row>
    <row r="44" spans="1:11" x14ac:dyDescent="0.25">
      <c r="A44" s="186"/>
      <c r="B44" s="99" t="s">
        <v>5</v>
      </c>
      <c r="C44" s="106"/>
      <c r="D44" s="109"/>
      <c r="E44" s="169"/>
      <c r="F44" s="109"/>
      <c r="G44" s="109"/>
      <c r="H44" s="98"/>
      <c r="I44" s="98"/>
      <c r="J44" s="98"/>
      <c r="K44" s="118"/>
    </row>
    <row r="45" spans="1:11" x14ac:dyDescent="0.25">
      <c r="A45" s="186"/>
      <c r="B45" s="99" t="s">
        <v>6</v>
      </c>
      <c r="C45" s="106">
        <v>350</v>
      </c>
      <c r="D45" s="109">
        <v>350</v>
      </c>
      <c r="E45" s="169">
        <f>C45*100/D45</f>
        <v>100</v>
      </c>
      <c r="F45" s="109"/>
      <c r="G45" s="109"/>
      <c r="H45" s="98"/>
      <c r="I45" s="98"/>
      <c r="J45" s="98"/>
      <c r="K45" s="118"/>
    </row>
    <row r="46" spans="1:11" x14ac:dyDescent="0.25">
      <c r="A46" s="186"/>
      <c r="B46" s="99" t="s">
        <v>7</v>
      </c>
      <c r="C46" s="106"/>
      <c r="D46" s="109"/>
      <c r="E46" s="169"/>
      <c r="F46" s="109"/>
      <c r="G46" s="109"/>
      <c r="H46" s="98"/>
      <c r="I46" s="98"/>
      <c r="J46" s="98"/>
      <c r="K46" s="118"/>
    </row>
    <row r="47" spans="1:11" x14ac:dyDescent="0.25">
      <c r="A47" s="186">
        <v>5</v>
      </c>
      <c r="B47" s="101" t="s">
        <v>69</v>
      </c>
      <c r="C47" s="108">
        <f>C48+C49+C50+C51+C52</f>
        <v>1000</v>
      </c>
      <c r="D47" s="108">
        <f>D48+D49+D50+D51+D52</f>
        <v>1000</v>
      </c>
      <c r="E47" s="169">
        <f t="shared" ref="E47:E60" si="18">C47*100/D47</f>
        <v>100</v>
      </c>
      <c r="F47" s="109"/>
      <c r="G47" s="109"/>
      <c r="H47" s="98"/>
      <c r="I47" s="98"/>
      <c r="J47" s="98"/>
      <c r="K47" s="118"/>
    </row>
    <row r="48" spans="1:11" x14ac:dyDescent="0.25">
      <c r="A48" s="186"/>
      <c r="B48" s="99" t="s">
        <v>3</v>
      </c>
      <c r="C48" s="106"/>
      <c r="D48" s="109"/>
      <c r="E48" s="169"/>
      <c r="F48" s="109"/>
      <c r="G48" s="109"/>
      <c r="H48" s="98"/>
      <c r="I48" s="98"/>
      <c r="J48" s="98"/>
      <c r="K48" s="118"/>
    </row>
    <row r="49" spans="1:11" x14ac:dyDescent="0.25">
      <c r="A49" s="186"/>
      <c r="B49" s="99" t="s">
        <v>4</v>
      </c>
      <c r="C49" s="106"/>
      <c r="D49" s="109"/>
      <c r="E49" s="169"/>
      <c r="F49" s="109"/>
      <c r="G49" s="109"/>
      <c r="H49" s="98"/>
      <c r="I49" s="98"/>
      <c r="J49" s="98"/>
      <c r="K49" s="118"/>
    </row>
    <row r="50" spans="1:11" x14ac:dyDescent="0.25">
      <c r="A50" s="186"/>
      <c r="B50" s="99" t="s">
        <v>5</v>
      </c>
      <c r="C50" s="106"/>
      <c r="D50" s="109"/>
      <c r="E50" s="169"/>
      <c r="F50" s="109"/>
      <c r="G50" s="109"/>
      <c r="H50" s="98"/>
      <c r="I50" s="98"/>
      <c r="J50" s="98"/>
      <c r="K50" s="118"/>
    </row>
    <row r="51" spans="1:11" x14ac:dyDescent="0.25">
      <c r="A51" s="186"/>
      <c r="B51" s="99" t="s">
        <v>6</v>
      </c>
      <c r="C51" s="106">
        <v>1000</v>
      </c>
      <c r="D51" s="109">
        <v>1000</v>
      </c>
      <c r="E51" s="169">
        <f t="shared" si="18"/>
        <v>100</v>
      </c>
      <c r="F51" s="109"/>
      <c r="G51" s="109"/>
      <c r="H51" s="98"/>
      <c r="I51" s="98"/>
      <c r="J51" s="98"/>
      <c r="K51" s="118"/>
    </row>
    <row r="52" spans="1:11" x14ac:dyDescent="0.25">
      <c r="A52" s="186"/>
      <c r="B52" s="99" t="s">
        <v>7</v>
      </c>
      <c r="C52" s="106"/>
      <c r="D52" s="109"/>
      <c r="E52" s="169"/>
      <c r="F52" s="109"/>
      <c r="G52" s="109"/>
      <c r="H52" s="98"/>
      <c r="I52" s="98"/>
      <c r="J52" s="98"/>
      <c r="K52" s="118"/>
    </row>
    <row r="53" spans="1:11" ht="52.5" customHeight="1" x14ac:dyDescent="0.25">
      <c r="A53" s="186">
        <v>6</v>
      </c>
      <c r="B53" s="142" t="s">
        <v>70</v>
      </c>
      <c r="C53" s="108">
        <f>C54+C55+C56+C57+C58</f>
        <v>150</v>
      </c>
      <c r="D53" s="108">
        <f>D54+D55+D56+D57+D58</f>
        <v>150</v>
      </c>
      <c r="E53" s="169">
        <f t="shared" si="18"/>
        <v>100</v>
      </c>
      <c r="F53" s="109"/>
      <c r="G53" s="109"/>
      <c r="H53" s="98"/>
      <c r="I53" s="98"/>
      <c r="J53" s="98"/>
      <c r="K53" s="118"/>
    </row>
    <row r="54" spans="1:11" x14ac:dyDescent="0.25">
      <c r="A54" s="186"/>
      <c r="B54" s="99" t="s">
        <v>3</v>
      </c>
      <c r="C54" s="106"/>
      <c r="D54" s="109"/>
      <c r="E54" s="169"/>
      <c r="F54" s="109"/>
      <c r="G54" s="109"/>
      <c r="H54" s="98"/>
      <c r="I54" s="98"/>
      <c r="J54" s="98"/>
      <c r="K54" s="118"/>
    </row>
    <row r="55" spans="1:11" x14ac:dyDescent="0.25">
      <c r="A55" s="186"/>
      <c r="B55" s="99" t="s">
        <v>4</v>
      </c>
      <c r="C55" s="106"/>
      <c r="D55" s="109"/>
      <c r="E55" s="169"/>
      <c r="F55" s="109"/>
      <c r="G55" s="109"/>
      <c r="H55" s="98"/>
      <c r="I55" s="98"/>
      <c r="J55" s="98"/>
      <c r="K55" s="118"/>
    </row>
    <row r="56" spans="1:11" x14ac:dyDescent="0.25">
      <c r="A56" s="186"/>
      <c r="B56" s="99" t="s">
        <v>5</v>
      </c>
      <c r="C56" s="106"/>
      <c r="D56" s="109"/>
      <c r="E56" s="169"/>
      <c r="F56" s="109"/>
      <c r="G56" s="109"/>
      <c r="H56" s="98"/>
      <c r="I56" s="98"/>
      <c r="J56" s="98"/>
      <c r="K56" s="118"/>
    </row>
    <row r="57" spans="1:11" x14ac:dyDescent="0.25">
      <c r="A57" s="186"/>
      <c r="B57" s="99" t="s">
        <v>6</v>
      </c>
      <c r="C57" s="106">
        <v>150</v>
      </c>
      <c r="D57" s="109">
        <v>150</v>
      </c>
      <c r="E57" s="169">
        <f t="shared" si="18"/>
        <v>100</v>
      </c>
      <c r="F57" s="109"/>
      <c r="G57" s="109"/>
      <c r="H57" s="98"/>
      <c r="I57" s="98"/>
      <c r="J57" s="98"/>
      <c r="K57" s="118"/>
    </row>
    <row r="58" spans="1:11" x14ac:dyDescent="0.25">
      <c r="A58" s="186"/>
      <c r="B58" s="99" t="s">
        <v>7</v>
      </c>
      <c r="C58" s="106"/>
      <c r="D58" s="109"/>
      <c r="E58" s="169"/>
      <c r="F58" s="109"/>
      <c r="G58" s="109"/>
      <c r="H58" s="98"/>
      <c r="I58" s="98"/>
      <c r="J58" s="98"/>
      <c r="K58" s="118"/>
    </row>
    <row r="59" spans="1:11" ht="57.75" customHeight="1" x14ac:dyDescent="0.25">
      <c r="A59" s="186">
        <v>7</v>
      </c>
      <c r="B59" s="101" t="s">
        <v>71</v>
      </c>
      <c r="C59" s="108">
        <f>C60+C61+C62+C63+C64</f>
        <v>1400</v>
      </c>
      <c r="D59" s="108">
        <f>D60+D61+D62+D63+D64</f>
        <v>1400</v>
      </c>
      <c r="E59" s="169">
        <f t="shared" si="18"/>
        <v>100</v>
      </c>
      <c r="F59" s="109"/>
      <c r="G59" s="109"/>
      <c r="H59" s="98"/>
      <c r="I59" s="98"/>
      <c r="J59" s="98"/>
      <c r="K59" s="118"/>
    </row>
    <row r="60" spans="1:11" x14ac:dyDescent="0.25">
      <c r="A60" s="186"/>
      <c r="B60" s="99" t="s">
        <v>3</v>
      </c>
      <c r="C60" s="106">
        <v>1400</v>
      </c>
      <c r="D60" s="109">
        <v>1400</v>
      </c>
      <c r="E60" s="169">
        <f t="shared" si="18"/>
        <v>100</v>
      </c>
      <c r="F60" s="109"/>
      <c r="G60" s="109"/>
      <c r="H60" s="98"/>
      <c r="I60" s="98"/>
      <c r="J60" s="98"/>
      <c r="K60" s="118"/>
    </row>
    <row r="61" spans="1:11" x14ac:dyDescent="0.25">
      <c r="A61" s="186"/>
      <c r="B61" s="99" t="s">
        <v>4</v>
      </c>
      <c r="C61" s="106"/>
      <c r="D61" s="109"/>
      <c r="E61" s="169"/>
      <c r="F61" s="109"/>
      <c r="G61" s="109"/>
      <c r="H61" s="98"/>
      <c r="I61" s="98"/>
      <c r="J61" s="98"/>
      <c r="K61" s="118"/>
    </row>
    <row r="62" spans="1:11" x14ac:dyDescent="0.25">
      <c r="A62" s="186"/>
      <c r="B62" s="99" t="s">
        <v>5</v>
      </c>
      <c r="C62" s="106"/>
      <c r="D62" s="109"/>
      <c r="E62" s="169"/>
      <c r="F62" s="109"/>
      <c r="G62" s="109"/>
      <c r="H62" s="98"/>
      <c r="I62" s="98"/>
      <c r="J62" s="98"/>
      <c r="K62" s="118"/>
    </row>
    <row r="63" spans="1:11" x14ac:dyDescent="0.25">
      <c r="A63" s="186"/>
      <c r="B63" s="99" t="s">
        <v>6</v>
      </c>
      <c r="C63" s="106"/>
      <c r="D63" s="109"/>
      <c r="E63" s="169"/>
      <c r="F63" s="109"/>
      <c r="G63" s="109"/>
      <c r="H63" s="98"/>
      <c r="I63" s="98"/>
      <c r="J63" s="98"/>
      <c r="K63" s="118"/>
    </row>
    <row r="64" spans="1:11" x14ac:dyDescent="0.25">
      <c r="A64" s="186"/>
      <c r="B64" s="99" t="s">
        <v>7</v>
      </c>
      <c r="C64" s="106"/>
      <c r="D64" s="109"/>
      <c r="E64" s="169"/>
      <c r="F64" s="109"/>
      <c r="G64" s="109"/>
      <c r="H64" s="98"/>
      <c r="I64" s="98"/>
      <c r="J64" s="98"/>
      <c r="K64" s="118"/>
    </row>
    <row r="65" spans="1:11" ht="58.5" customHeight="1" x14ac:dyDescent="0.25">
      <c r="A65" s="186">
        <v>8</v>
      </c>
      <c r="B65" s="101" t="s">
        <v>72</v>
      </c>
      <c r="C65" s="108">
        <f>C66+C67+C68+C69+C70</f>
        <v>49</v>
      </c>
      <c r="D65" s="108">
        <f>D66+D67+D68+D69+D70</f>
        <v>49</v>
      </c>
      <c r="E65" s="169">
        <f t="shared" ref="E65:E66" si="19">C65*100/D65</f>
        <v>100</v>
      </c>
      <c r="F65" s="109"/>
      <c r="G65" s="109"/>
      <c r="H65" s="98"/>
      <c r="I65" s="98"/>
      <c r="J65" s="98"/>
      <c r="K65" s="118"/>
    </row>
    <row r="66" spans="1:11" x14ac:dyDescent="0.25">
      <c r="A66" s="186"/>
      <c r="B66" s="99" t="s">
        <v>3</v>
      </c>
      <c r="C66" s="106">
        <v>49</v>
      </c>
      <c r="D66" s="109">
        <v>49</v>
      </c>
      <c r="E66" s="169">
        <f t="shared" si="19"/>
        <v>100</v>
      </c>
      <c r="F66" s="109"/>
      <c r="G66" s="109"/>
      <c r="H66" s="98"/>
      <c r="I66" s="98"/>
      <c r="J66" s="98"/>
      <c r="K66" s="118"/>
    </row>
    <row r="67" spans="1:11" x14ac:dyDescent="0.25">
      <c r="A67" s="186"/>
      <c r="B67" s="99" t="s">
        <v>4</v>
      </c>
      <c r="C67" s="106"/>
      <c r="D67" s="109"/>
      <c r="E67" s="169"/>
      <c r="F67" s="109"/>
      <c r="G67" s="109"/>
      <c r="H67" s="98"/>
      <c r="I67" s="98"/>
      <c r="J67" s="98"/>
      <c r="K67" s="118"/>
    </row>
    <row r="68" spans="1:11" x14ac:dyDescent="0.25">
      <c r="A68" s="186"/>
      <c r="B68" s="99" t="s">
        <v>5</v>
      </c>
      <c r="C68" s="106"/>
      <c r="D68" s="109"/>
      <c r="E68" s="169"/>
      <c r="F68" s="109"/>
      <c r="G68" s="109"/>
      <c r="H68" s="98"/>
      <c r="I68" s="98"/>
      <c r="J68" s="98"/>
      <c r="K68" s="118"/>
    </row>
    <row r="69" spans="1:11" x14ac:dyDescent="0.25">
      <c r="A69" s="186"/>
      <c r="B69" s="99" t="s">
        <v>6</v>
      </c>
      <c r="C69" s="106"/>
      <c r="D69" s="109"/>
      <c r="E69" s="169"/>
      <c r="F69" s="109"/>
      <c r="G69" s="109"/>
      <c r="H69" s="98"/>
      <c r="I69" s="98"/>
      <c r="J69" s="98"/>
      <c r="K69" s="118"/>
    </row>
    <row r="70" spans="1:11" x14ac:dyDescent="0.25">
      <c r="A70" s="186"/>
      <c r="B70" s="99" t="s">
        <v>7</v>
      </c>
      <c r="C70" s="106"/>
      <c r="D70" s="109"/>
      <c r="E70" s="169"/>
      <c r="F70" s="109"/>
      <c r="G70" s="109"/>
      <c r="H70" s="98"/>
      <c r="I70" s="98"/>
      <c r="J70" s="98"/>
      <c r="K70" s="118"/>
    </row>
    <row r="71" spans="1:11" ht="69.75" customHeight="1" x14ac:dyDescent="0.25">
      <c r="A71" s="186">
        <v>9</v>
      </c>
      <c r="B71" s="101" t="s">
        <v>73</v>
      </c>
      <c r="C71" s="108">
        <f>C72+C73+C74+C75+C76</f>
        <v>49</v>
      </c>
      <c r="D71" s="108">
        <f>D72+D73+D74+D75+D76</f>
        <v>49</v>
      </c>
      <c r="E71" s="169">
        <f t="shared" ref="E71:E72" si="20">C71*100/D71</f>
        <v>100</v>
      </c>
      <c r="F71" s="109"/>
      <c r="G71" s="109"/>
      <c r="H71" s="98"/>
      <c r="I71" s="98"/>
      <c r="J71" s="98"/>
      <c r="K71" s="118"/>
    </row>
    <row r="72" spans="1:11" x14ac:dyDescent="0.25">
      <c r="A72" s="186"/>
      <c r="B72" s="99" t="s">
        <v>3</v>
      </c>
      <c r="C72" s="106">
        <v>49</v>
      </c>
      <c r="D72" s="109">
        <v>49</v>
      </c>
      <c r="E72" s="169">
        <f t="shared" si="20"/>
        <v>100</v>
      </c>
      <c r="F72" s="109"/>
      <c r="G72" s="109"/>
      <c r="H72" s="98"/>
      <c r="I72" s="98"/>
      <c r="J72" s="98"/>
      <c r="K72" s="118"/>
    </row>
    <row r="73" spans="1:11" x14ac:dyDescent="0.25">
      <c r="A73" s="186"/>
      <c r="B73" s="99" t="s">
        <v>4</v>
      </c>
      <c r="C73" s="106"/>
      <c r="D73" s="109"/>
      <c r="E73" s="169"/>
      <c r="F73" s="109"/>
      <c r="G73" s="109"/>
      <c r="H73" s="98"/>
      <c r="I73" s="98"/>
      <c r="J73" s="98"/>
      <c r="K73" s="118"/>
    </row>
    <row r="74" spans="1:11" x14ac:dyDescent="0.25">
      <c r="A74" s="186"/>
      <c r="B74" s="99" t="s">
        <v>5</v>
      </c>
      <c r="C74" s="106"/>
      <c r="D74" s="109"/>
      <c r="E74" s="169"/>
      <c r="F74" s="109"/>
      <c r="G74" s="109"/>
      <c r="H74" s="98"/>
      <c r="I74" s="98"/>
      <c r="J74" s="98"/>
      <c r="K74" s="118"/>
    </row>
    <row r="75" spans="1:11" x14ac:dyDescent="0.25">
      <c r="A75" s="186"/>
      <c r="B75" s="99" t="s">
        <v>6</v>
      </c>
      <c r="C75" s="106"/>
      <c r="D75" s="109"/>
      <c r="E75" s="169"/>
      <c r="F75" s="109"/>
      <c r="G75" s="109"/>
      <c r="H75" s="98"/>
      <c r="I75" s="98"/>
      <c r="J75" s="98"/>
      <c r="K75" s="118"/>
    </row>
    <row r="76" spans="1:11" ht="12" customHeight="1" x14ac:dyDescent="0.25">
      <c r="A76" s="186"/>
      <c r="B76" s="99" t="s">
        <v>7</v>
      </c>
      <c r="C76" s="106"/>
      <c r="D76" s="109"/>
      <c r="E76" s="169"/>
      <c r="F76" s="109"/>
      <c r="G76" s="109"/>
      <c r="H76" s="98"/>
      <c r="I76" s="98"/>
      <c r="J76" s="98"/>
      <c r="K76" s="118"/>
    </row>
    <row r="77" spans="1:11" ht="59.25" customHeight="1" x14ac:dyDescent="0.25">
      <c r="A77" s="186">
        <v>10</v>
      </c>
      <c r="B77" s="101" t="s">
        <v>74</v>
      </c>
      <c r="C77" s="108">
        <f>C78+C79+C80+C81+C82</f>
        <v>49</v>
      </c>
      <c r="D77" s="108">
        <f>D78+D79+D80+D81+D82</f>
        <v>49</v>
      </c>
      <c r="E77" s="169">
        <f t="shared" ref="E77:E78" si="21">C77*100/D77</f>
        <v>100</v>
      </c>
      <c r="F77" s="109"/>
      <c r="G77" s="109"/>
      <c r="H77" s="98"/>
      <c r="I77" s="98"/>
      <c r="J77" s="98"/>
      <c r="K77" s="118"/>
    </row>
    <row r="78" spans="1:11" x14ac:dyDescent="0.25">
      <c r="A78" s="186"/>
      <c r="B78" s="99" t="s">
        <v>3</v>
      </c>
      <c r="C78" s="106">
        <v>49</v>
      </c>
      <c r="D78" s="109">
        <v>49</v>
      </c>
      <c r="E78" s="169">
        <f t="shared" si="21"/>
        <v>100</v>
      </c>
      <c r="F78" s="109"/>
      <c r="G78" s="109"/>
      <c r="H78" s="98"/>
      <c r="I78" s="98"/>
      <c r="J78" s="98"/>
      <c r="K78" s="118"/>
    </row>
    <row r="79" spans="1:11" x14ac:dyDescent="0.25">
      <c r="A79" s="186"/>
      <c r="B79" s="99" t="s">
        <v>4</v>
      </c>
      <c r="C79" s="106"/>
      <c r="D79" s="109"/>
      <c r="E79" s="169"/>
      <c r="F79" s="109"/>
      <c r="G79" s="109"/>
      <c r="H79" s="98"/>
      <c r="I79" s="98"/>
      <c r="J79" s="98"/>
      <c r="K79" s="118"/>
    </row>
    <row r="80" spans="1:11" x14ac:dyDescent="0.25">
      <c r="A80" s="186"/>
      <c r="B80" s="99" t="s">
        <v>5</v>
      </c>
      <c r="C80" s="106"/>
      <c r="D80" s="109"/>
      <c r="E80" s="169"/>
      <c r="F80" s="109"/>
      <c r="G80" s="109"/>
      <c r="H80" s="98"/>
      <c r="I80" s="98"/>
      <c r="J80" s="98"/>
      <c r="K80" s="118"/>
    </row>
    <row r="81" spans="1:11" x14ac:dyDescent="0.25">
      <c r="A81" s="186"/>
      <c r="B81" s="99" t="s">
        <v>6</v>
      </c>
      <c r="C81" s="106"/>
      <c r="D81" s="109"/>
      <c r="E81" s="169"/>
      <c r="F81" s="109"/>
      <c r="G81" s="109"/>
      <c r="H81" s="98"/>
      <c r="I81" s="98"/>
      <c r="J81" s="98"/>
      <c r="K81" s="118"/>
    </row>
    <row r="82" spans="1:11" ht="12.75" customHeight="1" x14ac:dyDescent="0.25">
      <c r="A82" s="186"/>
      <c r="B82" s="99" t="s">
        <v>7</v>
      </c>
      <c r="C82" s="106"/>
      <c r="D82" s="109"/>
      <c r="E82" s="169"/>
      <c r="F82" s="109"/>
      <c r="G82" s="109"/>
      <c r="H82" s="98"/>
      <c r="I82" s="98"/>
      <c r="J82" s="98"/>
      <c r="K82" s="118"/>
    </row>
    <row r="83" spans="1:11" ht="72.75" customHeight="1" x14ac:dyDescent="0.25">
      <c r="A83" s="186">
        <v>11</v>
      </c>
      <c r="B83" s="101" t="s">
        <v>75</v>
      </c>
      <c r="C83" s="108">
        <f>C84+C85+C86+C87+C88</f>
        <v>49</v>
      </c>
      <c r="D83" s="108">
        <f>D84+D85+D86+D87+D88</f>
        <v>49</v>
      </c>
      <c r="E83" s="169">
        <f t="shared" ref="E83:E84" si="22">C83*100/D83</f>
        <v>100</v>
      </c>
      <c r="F83" s="109"/>
      <c r="G83" s="109"/>
      <c r="H83" s="98"/>
      <c r="I83" s="98"/>
      <c r="J83" s="98"/>
      <c r="K83" s="118"/>
    </row>
    <row r="84" spans="1:11" x14ac:dyDescent="0.25">
      <c r="A84" s="186"/>
      <c r="B84" s="99" t="s">
        <v>3</v>
      </c>
      <c r="C84" s="106">
        <v>49</v>
      </c>
      <c r="D84" s="109">
        <v>49</v>
      </c>
      <c r="E84" s="169">
        <f t="shared" si="22"/>
        <v>100</v>
      </c>
      <c r="F84" s="109"/>
      <c r="G84" s="109"/>
      <c r="H84" s="98"/>
      <c r="I84" s="98"/>
      <c r="J84" s="98"/>
      <c r="K84" s="118"/>
    </row>
    <row r="85" spans="1:11" x14ac:dyDescent="0.25">
      <c r="A85" s="186"/>
      <c r="B85" s="99" t="s">
        <v>4</v>
      </c>
      <c r="C85" s="106"/>
      <c r="D85" s="109"/>
      <c r="E85" s="169"/>
      <c r="F85" s="109"/>
      <c r="G85" s="109"/>
      <c r="H85" s="98"/>
      <c r="I85" s="98"/>
      <c r="J85" s="98"/>
      <c r="K85" s="118"/>
    </row>
    <row r="86" spans="1:11" x14ac:dyDescent="0.25">
      <c r="A86" s="186"/>
      <c r="B86" s="99" t="s">
        <v>5</v>
      </c>
      <c r="C86" s="106"/>
      <c r="D86" s="109"/>
      <c r="E86" s="169"/>
      <c r="F86" s="109"/>
      <c r="G86" s="109"/>
      <c r="H86" s="98"/>
      <c r="I86" s="98"/>
      <c r="J86" s="98"/>
      <c r="K86" s="118"/>
    </row>
    <row r="87" spans="1:11" x14ac:dyDescent="0.25">
      <c r="A87" s="186"/>
      <c r="B87" s="99" t="s">
        <v>6</v>
      </c>
      <c r="C87" s="106"/>
      <c r="D87" s="109"/>
      <c r="E87" s="169"/>
      <c r="F87" s="109"/>
      <c r="G87" s="109"/>
      <c r="H87" s="98"/>
      <c r="I87" s="98"/>
      <c r="J87" s="98"/>
      <c r="K87" s="118"/>
    </row>
    <row r="88" spans="1:11" x14ac:dyDescent="0.25">
      <c r="A88" s="186"/>
      <c r="B88" s="99" t="s">
        <v>7</v>
      </c>
      <c r="C88" s="106"/>
      <c r="D88" s="109"/>
      <c r="E88" s="169"/>
      <c r="F88" s="109"/>
      <c r="G88" s="109"/>
      <c r="H88" s="98"/>
      <c r="I88" s="98"/>
      <c r="J88" s="98"/>
      <c r="K88" s="118"/>
    </row>
    <row r="89" spans="1:11" x14ac:dyDescent="0.25">
      <c r="A89" s="186">
        <v>12</v>
      </c>
      <c r="B89" s="101" t="s">
        <v>76</v>
      </c>
      <c r="C89" s="108">
        <f>C90+C91+C92+C93+C94</f>
        <v>250</v>
      </c>
      <c r="D89" s="108">
        <f>D90+D91+D92+D93+D94</f>
        <v>250</v>
      </c>
      <c r="E89" s="169">
        <f t="shared" ref="E89" si="23">C89*100/D89</f>
        <v>100</v>
      </c>
      <c r="F89" s="109"/>
      <c r="G89" s="109"/>
      <c r="H89" s="98"/>
      <c r="I89" s="98"/>
      <c r="J89" s="98"/>
      <c r="K89" s="118"/>
    </row>
    <row r="90" spans="1:11" x14ac:dyDescent="0.25">
      <c r="A90" s="186"/>
      <c r="B90" s="99" t="s">
        <v>3</v>
      </c>
      <c r="C90" s="106"/>
      <c r="D90" s="109"/>
      <c r="E90" s="169"/>
      <c r="F90" s="109"/>
      <c r="G90" s="109"/>
      <c r="H90" s="98"/>
      <c r="I90" s="98"/>
      <c r="J90" s="98"/>
      <c r="K90" s="118"/>
    </row>
    <row r="91" spans="1:11" x14ac:dyDescent="0.25">
      <c r="A91" s="186"/>
      <c r="B91" s="99" t="s">
        <v>4</v>
      </c>
      <c r="C91" s="106"/>
      <c r="D91" s="109"/>
      <c r="E91" s="169"/>
      <c r="F91" s="109"/>
      <c r="G91" s="109"/>
      <c r="H91" s="98"/>
      <c r="I91" s="98"/>
      <c r="J91" s="98"/>
      <c r="K91" s="118"/>
    </row>
    <row r="92" spans="1:11" x14ac:dyDescent="0.25">
      <c r="A92" s="186"/>
      <c r="B92" s="99" t="s">
        <v>5</v>
      </c>
      <c r="C92" s="106"/>
      <c r="D92" s="109"/>
      <c r="E92" s="169"/>
      <c r="F92" s="109"/>
      <c r="G92" s="109"/>
      <c r="H92" s="98"/>
      <c r="I92" s="98"/>
      <c r="J92" s="98"/>
      <c r="K92" s="118"/>
    </row>
    <row r="93" spans="1:11" x14ac:dyDescent="0.25">
      <c r="A93" s="186"/>
      <c r="B93" s="99" t="s">
        <v>6</v>
      </c>
      <c r="C93" s="106">
        <v>250</v>
      </c>
      <c r="D93" s="109">
        <v>250</v>
      </c>
      <c r="E93" s="169">
        <f t="shared" ref="E93" si="24">C93*100/D93</f>
        <v>100</v>
      </c>
      <c r="F93" s="109"/>
      <c r="G93" s="109"/>
      <c r="H93" s="98"/>
      <c r="I93" s="98"/>
      <c r="J93" s="98"/>
      <c r="K93" s="118"/>
    </row>
    <row r="94" spans="1:11" x14ac:dyDescent="0.25">
      <c r="A94" s="186"/>
      <c r="B94" s="99" t="s">
        <v>7</v>
      </c>
      <c r="C94" s="106"/>
      <c r="D94" s="109"/>
      <c r="E94" s="169"/>
      <c r="F94" s="109"/>
      <c r="G94" s="109"/>
      <c r="H94" s="98"/>
      <c r="I94" s="98"/>
      <c r="J94" s="98"/>
      <c r="K94" s="118"/>
    </row>
    <row r="95" spans="1:11" ht="30" x14ac:dyDescent="0.25">
      <c r="A95" s="186">
        <v>13</v>
      </c>
      <c r="B95" s="101" t="s">
        <v>77</v>
      </c>
      <c r="C95" s="108">
        <f>C96+C97+C98+C99+C100</f>
        <v>240</v>
      </c>
      <c r="D95" s="108">
        <f>D96+D97+D98+D99+D100</f>
        <v>240</v>
      </c>
      <c r="E95" s="169">
        <f t="shared" ref="E95" si="25">C95*100/D95</f>
        <v>100</v>
      </c>
      <c r="F95" s="109"/>
      <c r="G95" s="109"/>
      <c r="H95" s="98"/>
      <c r="I95" s="98"/>
      <c r="J95" s="98"/>
      <c r="K95" s="118"/>
    </row>
    <row r="96" spans="1:11" x14ac:dyDescent="0.25">
      <c r="A96" s="186"/>
      <c r="B96" s="99" t="s">
        <v>3</v>
      </c>
      <c r="C96" s="106"/>
      <c r="D96" s="109"/>
      <c r="E96" s="169"/>
      <c r="F96" s="109"/>
      <c r="G96" s="109"/>
      <c r="H96" s="98"/>
      <c r="I96" s="98"/>
      <c r="J96" s="98"/>
      <c r="K96" s="118"/>
    </row>
    <row r="97" spans="1:11" x14ac:dyDescent="0.25">
      <c r="A97" s="186"/>
      <c r="B97" s="99" t="s">
        <v>4</v>
      </c>
      <c r="C97" s="106"/>
      <c r="D97" s="109"/>
      <c r="E97" s="169"/>
      <c r="F97" s="109"/>
      <c r="G97" s="109"/>
      <c r="H97" s="98"/>
      <c r="I97" s="98"/>
      <c r="J97" s="98"/>
      <c r="K97" s="118"/>
    </row>
    <row r="98" spans="1:11" x14ac:dyDescent="0.25">
      <c r="A98" s="186"/>
      <c r="B98" s="99" t="s">
        <v>5</v>
      </c>
      <c r="C98" s="106"/>
      <c r="D98" s="109"/>
      <c r="E98" s="169"/>
      <c r="F98" s="109"/>
      <c r="G98" s="109"/>
      <c r="H98" s="98"/>
      <c r="I98" s="98"/>
      <c r="J98" s="98"/>
      <c r="K98" s="118"/>
    </row>
    <row r="99" spans="1:11" x14ac:dyDescent="0.25">
      <c r="A99" s="186"/>
      <c r="B99" s="99" t="s">
        <v>6</v>
      </c>
      <c r="C99" s="106">
        <v>240</v>
      </c>
      <c r="D99" s="109">
        <v>240</v>
      </c>
      <c r="E99" s="169">
        <f t="shared" ref="E99" si="26">C99*100/D99</f>
        <v>100</v>
      </c>
      <c r="F99" s="109"/>
      <c r="G99" s="109"/>
      <c r="H99" s="98"/>
      <c r="I99" s="98"/>
      <c r="J99" s="98"/>
      <c r="K99" s="118"/>
    </row>
    <row r="100" spans="1:11" x14ac:dyDescent="0.25">
      <c r="A100" s="186"/>
      <c r="B100" s="99" t="s">
        <v>7</v>
      </c>
      <c r="C100" s="106"/>
      <c r="D100" s="109"/>
      <c r="E100" s="169"/>
      <c r="F100" s="109"/>
      <c r="G100" s="109"/>
      <c r="H100" s="98"/>
      <c r="I100" s="98"/>
      <c r="J100" s="98"/>
      <c r="K100" s="118"/>
    </row>
    <row r="101" spans="1:11" x14ac:dyDescent="0.25">
      <c r="A101" s="186">
        <v>14</v>
      </c>
      <c r="B101" s="101" t="s">
        <v>78</v>
      </c>
      <c r="C101" s="108">
        <f>C102+C103+C104+C105+C106</f>
        <v>130</v>
      </c>
      <c r="D101" s="108">
        <f>D102+D103+D104+D105+D106</f>
        <v>130</v>
      </c>
      <c r="E101" s="169">
        <f t="shared" ref="E101" si="27">C101*100/D101</f>
        <v>100</v>
      </c>
      <c r="F101" s="109"/>
      <c r="G101" s="109"/>
      <c r="H101" s="98"/>
      <c r="I101" s="98"/>
      <c r="J101" s="98"/>
      <c r="K101" s="118"/>
    </row>
    <row r="102" spans="1:11" x14ac:dyDescent="0.25">
      <c r="A102" s="186"/>
      <c r="B102" s="99" t="s">
        <v>3</v>
      </c>
      <c r="C102" s="106"/>
      <c r="D102" s="109"/>
      <c r="E102" s="169"/>
      <c r="F102" s="109"/>
      <c r="G102" s="109"/>
      <c r="H102" s="98"/>
      <c r="I102" s="98"/>
      <c r="J102" s="98"/>
      <c r="K102" s="118"/>
    </row>
    <row r="103" spans="1:11" x14ac:dyDescent="0.25">
      <c r="A103" s="186"/>
      <c r="B103" s="99" t="s">
        <v>4</v>
      </c>
      <c r="C103" s="106"/>
      <c r="D103" s="109"/>
      <c r="E103" s="169"/>
      <c r="F103" s="109"/>
      <c r="G103" s="109"/>
      <c r="H103" s="98"/>
      <c r="I103" s="98"/>
      <c r="J103" s="98"/>
      <c r="K103" s="118"/>
    </row>
    <row r="104" spans="1:11" x14ac:dyDescent="0.25">
      <c r="A104" s="186"/>
      <c r="B104" s="99" t="s">
        <v>5</v>
      </c>
      <c r="C104" s="106"/>
      <c r="D104" s="109"/>
      <c r="E104" s="169"/>
      <c r="F104" s="109"/>
      <c r="G104" s="109"/>
      <c r="H104" s="98"/>
      <c r="I104" s="98"/>
      <c r="J104" s="98"/>
      <c r="K104" s="118"/>
    </row>
    <row r="105" spans="1:11" x14ac:dyDescent="0.25">
      <c r="A105" s="186"/>
      <c r="B105" s="99" t="s">
        <v>6</v>
      </c>
      <c r="C105" s="106">
        <v>130</v>
      </c>
      <c r="D105" s="109">
        <v>130</v>
      </c>
      <c r="E105" s="169">
        <f t="shared" ref="E105" si="28">C105*100/D105</f>
        <v>100</v>
      </c>
      <c r="F105" s="109"/>
      <c r="G105" s="109"/>
      <c r="H105" s="98"/>
      <c r="I105" s="98"/>
      <c r="J105" s="98"/>
      <c r="K105" s="118"/>
    </row>
    <row r="106" spans="1:11" x14ac:dyDescent="0.25">
      <c r="A106" s="186"/>
      <c r="B106" s="99" t="s">
        <v>7</v>
      </c>
      <c r="C106" s="106"/>
      <c r="D106" s="109"/>
      <c r="E106" s="169"/>
      <c r="F106" s="109"/>
      <c r="G106" s="109"/>
      <c r="H106" s="98"/>
      <c r="I106" s="98"/>
      <c r="J106" s="98"/>
      <c r="K106" s="118"/>
    </row>
    <row r="107" spans="1:11" x14ac:dyDescent="0.25">
      <c r="A107" s="186">
        <v>15</v>
      </c>
      <c r="B107" s="101" t="s">
        <v>79</v>
      </c>
      <c r="C107" s="108">
        <f>C108+C109+C110+C111+C112</f>
        <v>25</v>
      </c>
      <c r="D107" s="108">
        <f>D108+D109+D110+D111+D112</f>
        <v>25</v>
      </c>
      <c r="E107" s="169">
        <f t="shared" ref="E107" si="29">C107*100/D107</f>
        <v>100</v>
      </c>
      <c r="F107" s="109"/>
      <c r="G107" s="109"/>
      <c r="H107" s="98"/>
      <c r="I107" s="98"/>
      <c r="J107" s="98"/>
      <c r="K107" s="118"/>
    </row>
    <row r="108" spans="1:11" x14ac:dyDescent="0.25">
      <c r="A108" s="186"/>
      <c r="B108" s="99" t="s">
        <v>3</v>
      </c>
      <c r="C108" s="106"/>
      <c r="D108" s="109"/>
      <c r="E108" s="169"/>
      <c r="F108" s="109"/>
      <c r="G108" s="109"/>
      <c r="H108" s="98"/>
      <c r="I108" s="98"/>
      <c r="J108" s="98"/>
      <c r="K108" s="118"/>
    </row>
    <row r="109" spans="1:11" x14ac:dyDescent="0.25">
      <c r="A109" s="186"/>
      <c r="B109" s="99" t="s">
        <v>4</v>
      </c>
      <c r="C109" s="106"/>
      <c r="D109" s="109"/>
      <c r="E109" s="169"/>
      <c r="F109" s="109"/>
      <c r="G109" s="109"/>
      <c r="H109" s="98"/>
      <c r="I109" s="98"/>
      <c r="J109" s="98"/>
      <c r="K109" s="118"/>
    </row>
    <row r="110" spans="1:11" x14ac:dyDescent="0.25">
      <c r="A110" s="186"/>
      <c r="B110" s="99" t="s">
        <v>5</v>
      </c>
      <c r="C110" s="106"/>
      <c r="D110" s="109"/>
      <c r="E110" s="169"/>
      <c r="F110" s="109"/>
      <c r="G110" s="109"/>
      <c r="H110" s="98"/>
      <c r="I110" s="98"/>
      <c r="J110" s="98"/>
      <c r="K110" s="118"/>
    </row>
    <row r="111" spans="1:11" x14ac:dyDescent="0.25">
      <c r="A111" s="186"/>
      <c r="B111" s="99" t="s">
        <v>6</v>
      </c>
      <c r="C111" s="106">
        <v>25</v>
      </c>
      <c r="D111" s="109">
        <v>25</v>
      </c>
      <c r="E111" s="169">
        <f t="shared" ref="E111" si="30">C111*100/D111</f>
        <v>100</v>
      </c>
      <c r="F111" s="109"/>
      <c r="G111" s="109"/>
      <c r="H111" s="98"/>
      <c r="I111" s="98"/>
      <c r="J111" s="98"/>
      <c r="K111" s="118"/>
    </row>
    <row r="112" spans="1:11" x14ac:dyDescent="0.25">
      <c r="A112" s="186"/>
      <c r="B112" s="99" t="s">
        <v>7</v>
      </c>
      <c r="C112" s="106"/>
      <c r="D112" s="109"/>
      <c r="E112" s="169"/>
      <c r="F112" s="109"/>
      <c r="G112" s="109"/>
      <c r="H112" s="98"/>
      <c r="I112" s="98"/>
      <c r="J112" s="98"/>
      <c r="K112" s="118"/>
    </row>
    <row r="113" spans="1:11" ht="27.75" customHeight="1" x14ac:dyDescent="0.25">
      <c r="A113" s="186">
        <v>16</v>
      </c>
      <c r="B113" s="101" t="s">
        <v>80</v>
      </c>
      <c r="C113" s="108">
        <f>C114+C115+C116+C117+C118</f>
        <v>50</v>
      </c>
      <c r="D113" s="108">
        <f t="shared" ref="D113" si="31">D114+D115+D116+D117+D118</f>
        <v>50</v>
      </c>
      <c r="E113" s="169">
        <f t="shared" ref="E113:E119" si="32">C113*100/D113</f>
        <v>100</v>
      </c>
      <c r="F113" s="108">
        <f t="shared" ref="F113" si="33">F114+F115+F116+F117+F118</f>
        <v>0</v>
      </c>
      <c r="G113" s="108">
        <f t="shared" ref="G113" si="34">G114+G115+G116+G117+G118</f>
        <v>0</v>
      </c>
      <c r="H113" s="98"/>
      <c r="I113" s="98"/>
      <c r="J113" s="98"/>
      <c r="K113" s="118"/>
    </row>
    <row r="114" spans="1:11" x14ac:dyDescent="0.25">
      <c r="A114" s="186"/>
      <c r="B114" s="99" t="s">
        <v>3</v>
      </c>
      <c r="C114" s="99">
        <v>0</v>
      </c>
      <c r="D114" s="111">
        <v>0</v>
      </c>
      <c r="E114" s="169"/>
      <c r="F114" s="98"/>
      <c r="G114" s="98"/>
      <c r="H114" s="98"/>
      <c r="I114" s="98"/>
      <c r="J114" s="98"/>
      <c r="K114" s="118"/>
    </row>
    <row r="115" spans="1:11" x14ac:dyDescent="0.25">
      <c r="A115" s="186"/>
      <c r="B115" s="99" t="s">
        <v>4</v>
      </c>
      <c r="C115" s="99"/>
      <c r="D115" s="98"/>
      <c r="E115" s="169"/>
      <c r="F115" s="98"/>
      <c r="G115" s="98"/>
      <c r="H115" s="98"/>
      <c r="I115" s="98"/>
      <c r="J115" s="98"/>
      <c r="K115" s="118"/>
    </row>
    <row r="116" spans="1:11" x14ac:dyDescent="0.25">
      <c r="A116" s="186"/>
      <c r="B116" s="99" t="s">
        <v>5</v>
      </c>
      <c r="C116" s="99"/>
      <c r="D116" s="98"/>
      <c r="E116" s="169"/>
      <c r="F116" s="98"/>
      <c r="G116" s="98"/>
      <c r="H116" s="98"/>
      <c r="I116" s="98"/>
      <c r="J116" s="98"/>
      <c r="K116" s="118"/>
    </row>
    <row r="117" spans="1:11" x14ac:dyDescent="0.25">
      <c r="A117" s="186"/>
      <c r="B117" s="99" t="s">
        <v>6</v>
      </c>
      <c r="C117" s="99">
        <v>50</v>
      </c>
      <c r="D117" s="98">
        <v>50</v>
      </c>
      <c r="E117" s="169">
        <f t="shared" si="32"/>
        <v>100</v>
      </c>
      <c r="F117" s="98"/>
      <c r="G117" s="98"/>
      <c r="H117" s="98"/>
      <c r="I117" s="98"/>
      <c r="J117" s="98"/>
      <c r="K117" s="118"/>
    </row>
    <row r="118" spans="1:11" ht="15.75" thickBot="1" x14ac:dyDescent="0.3">
      <c r="A118" s="187"/>
      <c r="B118" s="119" t="s">
        <v>7</v>
      </c>
      <c r="C118" s="137"/>
      <c r="D118" s="138"/>
      <c r="E118" s="171"/>
      <c r="F118" s="138"/>
      <c r="G118" s="138"/>
      <c r="H118" s="138"/>
      <c r="I118" s="138"/>
      <c r="J118" s="138"/>
      <c r="K118" s="144"/>
    </row>
    <row r="119" spans="1:11" x14ac:dyDescent="0.25">
      <c r="A119" s="186">
        <v>17</v>
      </c>
      <c r="B119" s="100" t="s">
        <v>81</v>
      </c>
      <c r="C119" s="108">
        <f>C120+C121+C122+C123+C124</f>
        <v>31</v>
      </c>
      <c r="D119" s="108">
        <f>D120+D121+D122+D123+D124</f>
        <v>31</v>
      </c>
      <c r="E119" s="169">
        <f t="shared" si="32"/>
        <v>100</v>
      </c>
      <c r="F119" s="98"/>
      <c r="G119" s="98"/>
      <c r="H119" s="98"/>
      <c r="I119" s="98"/>
      <c r="J119" s="98"/>
      <c r="K119" s="98"/>
    </row>
    <row r="120" spans="1:11" x14ac:dyDescent="0.25">
      <c r="A120" s="186"/>
      <c r="B120" s="99" t="s">
        <v>3</v>
      </c>
      <c r="C120" s="99"/>
      <c r="D120" s="98"/>
      <c r="E120" s="117"/>
      <c r="F120" s="98"/>
      <c r="G120" s="98"/>
      <c r="H120" s="98"/>
      <c r="I120" s="98"/>
      <c r="J120" s="98"/>
      <c r="K120" s="98"/>
    </row>
    <row r="121" spans="1:11" x14ac:dyDescent="0.25">
      <c r="A121" s="186"/>
      <c r="B121" s="99" t="s">
        <v>4</v>
      </c>
      <c r="C121" s="99"/>
      <c r="D121" s="98"/>
      <c r="E121" s="117"/>
      <c r="F121" s="98"/>
      <c r="G121" s="98"/>
      <c r="H121" s="98"/>
      <c r="I121" s="98"/>
      <c r="J121" s="98"/>
      <c r="K121" s="98"/>
    </row>
    <row r="122" spans="1:11" x14ac:dyDescent="0.25">
      <c r="A122" s="186"/>
      <c r="B122" s="99" t="s">
        <v>5</v>
      </c>
      <c r="C122" s="99"/>
      <c r="D122" s="98"/>
      <c r="E122" s="117"/>
      <c r="F122" s="98"/>
      <c r="G122" s="98"/>
      <c r="H122" s="98"/>
      <c r="I122" s="98"/>
      <c r="J122" s="98"/>
      <c r="K122" s="98"/>
    </row>
    <row r="123" spans="1:11" x14ac:dyDescent="0.25">
      <c r="A123" s="186"/>
      <c r="B123" s="99" t="s">
        <v>6</v>
      </c>
      <c r="C123" s="99">
        <v>31</v>
      </c>
      <c r="D123" s="98">
        <v>31</v>
      </c>
      <c r="E123" s="169">
        <f t="shared" ref="E123:E143" si="35">C123*100/D123</f>
        <v>100</v>
      </c>
      <c r="F123" s="98"/>
      <c r="G123" s="98"/>
      <c r="H123" s="98"/>
      <c r="I123" s="98"/>
      <c r="J123" s="98"/>
      <c r="K123" s="98"/>
    </row>
    <row r="124" spans="1:11" ht="15.75" thickBot="1" x14ac:dyDescent="0.3">
      <c r="A124" s="187"/>
      <c r="B124" s="119" t="s">
        <v>7</v>
      </c>
      <c r="C124" s="99"/>
      <c r="D124" s="98"/>
      <c r="E124" s="117"/>
      <c r="F124" s="98"/>
      <c r="G124" s="98"/>
      <c r="H124" s="98"/>
      <c r="I124" s="98"/>
      <c r="J124" s="98"/>
      <c r="K124" s="98"/>
    </row>
    <row r="125" spans="1:11" x14ac:dyDescent="0.25">
      <c r="A125" s="186">
        <v>18</v>
      </c>
      <c r="B125" s="100" t="s">
        <v>82</v>
      </c>
      <c r="C125" s="108">
        <f>C126+C127+C128+C129+C130</f>
        <v>200</v>
      </c>
      <c r="D125" s="108">
        <f>D126+D127+D128+D129+D130</f>
        <v>200</v>
      </c>
      <c r="E125" s="169">
        <f t="shared" ref="E125" si="36">C125*100/D125</f>
        <v>100</v>
      </c>
      <c r="F125" s="98"/>
      <c r="G125" s="98"/>
      <c r="H125" s="98"/>
      <c r="I125" s="98"/>
      <c r="J125" s="98"/>
      <c r="K125" s="98"/>
    </row>
    <row r="126" spans="1:11" x14ac:dyDescent="0.25">
      <c r="A126" s="186"/>
      <c r="B126" s="99" t="s">
        <v>3</v>
      </c>
      <c r="C126" s="99"/>
      <c r="D126" s="98"/>
      <c r="E126" s="117"/>
      <c r="F126" s="98"/>
      <c r="G126" s="98"/>
      <c r="H126" s="98"/>
      <c r="I126" s="98"/>
      <c r="J126" s="98"/>
      <c r="K126" s="98"/>
    </row>
    <row r="127" spans="1:11" x14ac:dyDescent="0.25">
      <c r="A127" s="186"/>
      <c r="B127" s="99" t="s">
        <v>4</v>
      </c>
      <c r="C127" s="99"/>
      <c r="D127" s="98"/>
      <c r="E127" s="117"/>
      <c r="F127" s="98"/>
      <c r="G127" s="98"/>
      <c r="H127" s="98"/>
      <c r="I127" s="98"/>
      <c r="J127" s="98"/>
      <c r="K127" s="98"/>
    </row>
    <row r="128" spans="1:11" x14ac:dyDescent="0.25">
      <c r="A128" s="186"/>
      <c r="B128" s="99" t="s">
        <v>5</v>
      </c>
      <c r="C128" s="99"/>
      <c r="D128" s="98"/>
      <c r="E128" s="117"/>
      <c r="F128" s="98"/>
      <c r="G128" s="98"/>
      <c r="H128" s="98"/>
      <c r="I128" s="98"/>
      <c r="J128" s="98"/>
      <c r="K128" s="98"/>
    </row>
    <row r="129" spans="1:11" x14ac:dyDescent="0.25">
      <c r="A129" s="186"/>
      <c r="B129" s="99" t="s">
        <v>6</v>
      </c>
      <c r="C129" s="99">
        <v>200</v>
      </c>
      <c r="D129" s="98">
        <v>200</v>
      </c>
      <c r="E129" s="169">
        <f t="shared" ref="E129" si="37">C129*100/D129</f>
        <v>100</v>
      </c>
      <c r="F129" s="98"/>
      <c r="G129" s="98"/>
      <c r="H129" s="98"/>
      <c r="I129" s="98"/>
      <c r="J129" s="98"/>
      <c r="K129" s="98"/>
    </row>
    <row r="130" spans="1:11" ht="15.75" thickBot="1" x14ac:dyDescent="0.3">
      <c r="A130" s="187"/>
      <c r="B130" s="119" t="s">
        <v>7</v>
      </c>
      <c r="C130" s="99"/>
      <c r="D130" s="98"/>
      <c r="E130" s="117"/>
      <c r="F130" s="98"/>
      <c r="G130" s="98"/>
      <c r="H130" s="98"/>
      <c r="I130" s="98"/>
      <c r="J130" s="98"/>
      <c r="K130" s="98"/>
    </row>
    <row r="131" spans="1:11" ht="32.25" customHeight="1" x14ac:dyDescent="0.25">
      <c r="A131" s="186">
        <v>19</v>
      </c>
      <c r="B131" s="101" t="s">
        <v>83</v>
      </c>
      <c r="C131" s="108">
        <f>C132+C133+C134+C135+C136</f>
        <v>2954</v>
      </c>
      <c r="D131" s="108">
        <f>D132+D133+D134+D135+D136</f>
        <v>2954</v>
      </c>
      <c r="E131" s="169">
        <f>D131*100/C131</f>
        <v>100</v>
      </c>
      <c r="F131" s="108">
        <f t="shared" ref="F131:H131" si="38">F132+F133+F134+F135+F136</f>
        <v>0</v>
      </c>
      <c r="G131" s="108">
        <f t="shared" si="38"/>
        <v>0</v>
      </c>
      <c r="H131" s="108">
        <f t="shared" si="38"/>
        <v>0</v>
      </c>
      <c r="I131" s="98"/>
      <c r="J131" s="108">
        <f>J132+J133+J134+J135+J136</f>
        <v>0</v>
      </c>
      <c r="K131" s="143">
        <f>J131*100/C131</f>
        <v>0</v>
      </c>
    </row>
    <row r="132" spans="1:11" x14ac:dyDescent="0.25">
      <c r="A132" s="186"/>
      <c r="B132" s="99" t="s">
        <v>3</v>
      </c>
      <c r="C132" s="99"/>
      <c r="D132" s="98"/>
      <c r="E132" s="169"/>
      <c r="F132" s="98"/>
      <c r="G132" s="98"/>
      <c r="H132" s="98"/>
      <c r="I132" s="98"/>
      <c r="J132" s="98"/>
      <c r="K132" s="143"/>
    </row>
    <row r="133" spans="1:11" x14ac:dyDescent="0.25">
      <c r="A133" s="186"/>
      <c r="B133" s="99" t="s">
        <v>4</v>
      </c>
      <c r="C133" s="99"/>
      <c r="D133" s="98"/>
      <c r="E133" s="169"/>
      <c r="F133" s="98"/>
      <c r="G133" s="98"/>
      <c r="H133" s="98"/>
      <c r="I133" s="98"/>
      <c r="J133" s="98"/>
      <c r="K133" s="143"/>
    </row>
    <row r="134" spans="1:11" x14ac:dyDescent="0.25">
      <c r="A134" s="186"/>
      <c r="B134" s="99" t="s">
        <v>5</v>
      </c>
      <c r="C134" s="99"/>
      <c r="D134" s="98"/>
      <c r="E134" s="169"/>
      <c r="F134" s="98"/>
      <c r="G134" s="98"/>
      <c r="H134" s="98"/>
      <c r="I134" s="98"/>
      <c r="J134" s="98"/>
      <c r="K134" s="143"/>
    </row>
    <row r="135" spans="1:11" x14ac:dyDescent="0.25">
      <c r="A135" s="186"/>
      <c r="B135" s="99" t="s">
        <v>6</v>
      </c>
      <c r="C135" s="99">
        <v>2954</v>
      </c>
      <c r="D135" s="98">
        <v>2954</v>
      </c>
      <c r="E135" s="169">
        <f t="shared" ref="E135" si="39">D135*100/C135</f>
        <v>100</v>
      </c>
      <c r="F135" s="98"/>
      <c r="G135" s="98"/>
      <c r="H135" s="98"/>
      <c r="I135" s="98"/>
      <c r="J135" s="98"/>
      <c r="K135" s="143">
        <f>J135*100/C135</f>
        <v>0</v>
      </c>
    </row>
    <row r="136" spans="1:11" ht="15.75" thickBot="1" x14ac:dyDescent="0.3">
      <c r="A136" s="187"/>
      <c r="B136" s="119" t="s">
        <v>7</v>
      </c>
      <c r="C136" s="99"/>
      <c r="D136" s="98"/>
      <c r="E136" s="117"/>
      <c r="F136" s="98"/>
      <c r="G136" s="98"/>
      <c r="H136" s="98"/>
      <c r="I136" s="98"/>
      <c r="J136" s="98"/>
      <c r="K136" s="98"/>
    </row>
    <row r="137" spans="1:11" ht="71.25" customHeight="1" x14ac:dyDescent="0.25">
      <c r="A137" s="186">
        <v>20</v>
      </c>
      <c r="B137" s="101" t="s">
        <v>84</v>
      </c>
      <c r="C137" s="108">
        <f>C138+C139+C140+C141+C142</f>
        <v>1522</v>
      </c>
      <c r="D137" s="108">
        <f>D138+D139+D140+D141+D142</f>
        <v>1522</v>
      </c>
      <c r="E137" s="169">
        <f>D137*100/C137</f>
        <v>100</v>
      </c>
      <c r="F137" s="98"/>
      <c r="G137" s="98"/>
      <c r="H137" s="98"/>
      <c r="I137" s="98"/>
      <c r="J137" s="108">
        <f>J138+J139+J140+J141+I142</f>
        <v>0</v>
      </c>
      <c r="K137" s="143">
        <f>J137*100/C137</f>
        <v>0</v>
      </c>
    </row>
    <row r="138" spans="1:11" x14ac:dyDescent="0.25">
      <c r="A138" s="186"/>
      <c r="B138" s="99" t="s">
        <v>3</v>
      </c>
      <c r="C138" s="99"/>
      <c r="D138" s="98"/>
      <c r="E138" s="117"/>
      <c r="F138" s="98"/>
      <c r="G138" s="98"/>
      <c r="H138" s="98"/>
      <c r="I138" s="98"/>
      <c r="J138" s="98"/>
      <c r="K138" s="98"/>
    </row>
    <row r="139" spans="1:11" x14ac:dyDescent="0.25">
      <c r="A139" s="186"/>
      <c r="B139" s="99" t="s">
        <v>4</v>
      </c>
      <c r="C139" s="99"/>
      <c r="D139" s="98"/>
      <c r="E139" s="117"/>
      <c r="F139" s="98"/>
      <c r="G139" s="98"/>
      <c r="H139" s="98"/>
      <c r="I139" s="98"/>
      <c r="J139" s="98"/>
      <c r="K139" s="98"/>
    </row>
    <row r="140" spans="1:11" x14ac:dyDescent="0.25">
      <c r="A140" s="186"/>
      <c r="B140" s="99" t="s">
        <v>5</v>
      </c>
      <c r="C140" s="99"/>
      <c r="D140" s="98"/>
      <c r="E140" s="117"/>
      <c r="F140" s="98"/>
      <c r="G140" s="98"/>
      <c r="H140" s="98"/>
      <c r="I140" s="98"/>
      <c r="J140" s="98"/>
      <c r="K140" s="98"/>
    </row>
    <row r="141" spans="1:11" x14ac:dyDescent="0.25">
      <c r="A141" s="186"/>
      <c r="B141" s="99" t="s">
        <v>6</v>
      </c>
      <c r="C141" s="99">
        <v>1522</v>
      </c>
      <c r="D141" s="98">
        <v>1522</v>
      </c>
      <c r="E141" s="169">
        <f>D141*100/C141</f>
        <v>100</v>
      </c>
      <c r="F141" s="98"/>
      <c r="G141" s="98"/>
      <c r="H141" s="98"/>
      <c r="I141" s="98"/>
      <c r="J141" s="98"/>
      <c r="K141" s="143">
        <f>J141*100/C141</f>
        <v>0</v>
      </c>
    </row>
    <row r="142" spans="1:11" ht="15.75" thickBot="1" x14ac:dyDescent="0.3">
      <c r="A142" s="187"/>
      <c r="B142" s="119" t="s">
        <v>7</v>
      </c>
      <c r="C142" s="99"/>
      <c r="D142" s="98"/>
      <c r="E142" s="117"/>
      <c r="F142" s="98"/>
      <c r="G142" s="98"/>
      <c r="H142" s="98"/>
      <c r="I142" s="98"/>
      <c r="J142" s="98"/>
      <c r="K142" s="143"/>
    </row>
    <row r="143" spans="1:11" ht="41.25" customHeight="1" x14ac:dyDescent="0.25">
      <c r="A143" s="186">
        <v>21</v>
      </c>
      <c r="B143" s="101" t="s">
        <v>85</v>
      </c>
      <c r="C143" s="108">
        <f>C144+C145+C146+C147+C148</f>
        <v>20</v>
      </c>
      <c r="D143" s="108">
        <f>D144+D145+D146+D147+D148</f>
        <v>20</v>
      </c>
      <c r="E143" s="169">
        <f t="shared" si="35"/>
        <v>100</v>
      </c>
      <c r="F143" s="98"/>
      <c r="G143" s="98"/>
      <c r="H143" s="98"/>
      <c r="I143" s="98"/>
      <c r="J143" s="98"/>
      <c r="K143" s="143"/>
    </row>
    <row r="144" spans="1:11" x14ac:dyDescent="0.25">
      <c r="A144" s="186"/>
      <c r="B144" s="99" t="s">
        <v>3</v>
      </c>
      <c r="C144" s="99"/>
      <c r="D144" s="98"/>
      <c r="E144" s="117"/>
      <c r="F144" s="98"/>
      <c r="G144" s="98"/>
      <c r="H144" s="98"/>
      <c r="I144" s="98"/>
      <c r="J144" s="98"/>
      <c r="K144" s="143"/>
    </row>
    <row r="145" spans="1:11" x14ac:dyDescent="0.25">
      <c r="A145" s="186"/>
      <c r="B145" s="99" t="s">
        <v>4</v>
      </c>
      <c r="C145" s="99"/>
      <c r="D145" s="98"/>
      <c r="E145" s="117"/>
      <c r="F145" s="98"/>
      <c r="G145" s="98"/>
      <c r="H145" s="98"/>
      <c r="I145" s="98"/>
      <c r="J145" s="98"/>
      <c r="K145" s="143"/>
    </row>
    <row r="146" spans="1:11" x14ac:dyDescent="0.25">
      <c r="A146" s="186"/>
      <c r="B146" s="99" t="s">
        <v>5</v>
      </c>
      <c r="C146" s="99"/>
      <c r="D146" s="98"/>
      <c r="E146" s="117"/>
      <c r="F146" s="98"/>
      <c r="G146" s="98"/>
      <c r="H146" s="98"/>
      <c r="I146" s="98"/>
      <c r="J146" s="98"/>
      <c r="K146" s="143"/>
    </row>
    <row r="147" spans="1:11" x14ac:dyDescent="0.25">
      <c r="A147" s="186"/>
      <c r="B147" s="99" t="s">
        <v>6</v>
      </c>
      <c r="C147" s="99">
        <v>20</v>
      </c>
      <c r="D147" s="98">
        <v>20</v>
      </c>
      <c r="E147" s="169">
        <f t="shared" ref="E147:E161" si="40">C147*100/D147</f>
        <v>100</v>
      </c>
      <c r="F147" s="98"/>
      <c r="G147" s="98"/>
      <c r="H147" s="98"/>
      <c r="I147" s="98"/>
      <c r="J147" s="98"/>
      <c r="K147" s="143"/>
    </row>
    <row r="148" spans="1:11" ht="15.75" thickBot="1" x14ac:dyDescent="0.3">
      <c r="A148" s="187"/>
      <c r="B148" s="119" t="s">
        <v>7</v>
      </c>
      <c r="C148" s="99"/>
      <c r="D148" s="98"/>
      <c r="E148" s="117"/>
      <c r="F148" s="98"/>
      <c r="G148" s="98"/>
      <c r="H148" s="98"/>
      <c r="I148" s="98"/>
      <c r="J148" s="98"/>
      <c r="K148" s="143"/>
    </row>
    <row r="149" spans="1:11" ht="60" x14ac:dyDescent="0.25">
      <c r="A149" s="186">
        <v>22</v>
      </c>
      <c r="B149" s="101" t="s">
        <v>72</v>
      </c>
      <c r="C149" s="108">
        <f>C150+C151+C152+C153+C154</f>
        <v>7231</v>
      </c>
      <c r="D149" s="108">
        <f>D150+D151+D152+D153+D154</f>
        <v>7231</v>
      </c>
      <c r="E149" s="169">
        <f t="shared" ref="E149:E150" si="41">C149*100/D149</f>
        <v>100</v>
      </c>
      <c r="F149" s="109"/>
      <c r="G149" s="109"/>
      <c r="H149" s="98"/>
      <c r="I149" s="98"/>
      <c r="J149" s="98"/>
      <c r="K149" s="118"/>
    </row>
    <row r="150" spans="1:11" x14ac:dyDescent="0.25">
      <c r="A150" s="186"/>
      <c r="B150" s="99" t="s">
        <v>3</v>
      </c>
      <c r="C150" s="106">
        <v>7231</v>
      </c>
      <c r="D150" s="109">
        <v>7231</v>
      </c>
      <c r="E150" s="169">
        <f t="shared" si="41"/>
        <v>100</v>
      </c>
      <c r="F150" s="109"/>
      <c r="G150" s="109"/>
      <c r="H150" s="98"/>
      <c r="I150" s="98"/>
      <c r="J150" s="98"/>
      <c r="K150" s="118"/>
    </row>
    <row r="151" spans="1:11" x14ac:dyDescent="0.25">
      <c r="A151" s="186"/>
      <c r="B151" s="99" t="s">
        <v>4</v>
      </c>
      <c r="C151" s="106"/>
      <c r="D151" s="109"/>
      <c r="E151" s="169"/>
      <c r="F151" s="109"/>
      <c r="G151" s="109"/>
      <c r="H151" s="98"/>
      <c r="I151" s="98"/>
      <c r="J151" s="98"/>
      <c r="K151" s="118"/>
    </row>
    <row r="152" spans="1:11" x14ac:dyDescent="0.25">
      <c r="A152" s="186"/>
      <c r="B152" s="99" t="s">
        <v>5</v>
      </c>
      <c r="C152" s="106"/>
      <c r="D152" s="109"/>
      <c r="E152" s="169"/>
      <c r="F152" s="109"/>
      <c r="G152" s="109"/>
      <c r="H152" s="98"/>
      <c r="I152" s="98"/>
      <c r="J152" s="98"/>
      <c r="K152" s="118"/>
    </row>
    <row r="153" spans="1:11" x14ac:dyDescent="0.25">
      <c r="A153" s="186"/>
      <c r="B153" s="99" t="s">
        <v>6</v>
      </c>
      <c r="C153" s="106"/>
      <c r="D153" s="109"/>
      <c r="E153" s="169"/>
      <c r="F153" s="109"/>
      <c r="G153" s="109"/>
      <c r="H153" s="98"/>
      <c r="I153" s="98"/>
      <c r="J153" s="98"/>
      <c r="K153" s="118"/>
    </row>
    <row r="154" spans="1:11" ht="15.75" thickBot="1" x14ac:dyDescent="0.3">
      <c r="A154" s="187"/>
      <c r="B154" s="99" t="s">
        <v>7</v>
      </c>
      <c r="C154" s="106"/>
      <c r="D154" s="109"/>
      <c r="E154" s="169"/>
      <c r="F154" s="109"/>
      <c r="G154" s="109"/>
      <c r="H154" s="98"/>
      <c r="I154" s="98"/>
      <c r="J154" s="98"/>
      <c r="K154" s="118"/>
    </row>
    <row r="155" spans="1:11" ht="75" x14ac:dyDescent="0.25">
      <c r="A155" s="186">
        <v>23</v>
      </c>
      <c r="B155" s="101" t="s">
        <v>73</v>
      </c>
      <c r="C155" s="108">
        <f>C156+C157+C158+C159+C160</f>
        <v>5959</v>
      </c>
      <c r="D155" s="108">
        <f>D156+D157+D158+D159+D160</f>
        <v>5959</v>
      </c>
      <c r="E155" s="169">
        <f t="shared" ref="E155:E156" si="42">C155*100/D155</f>
        <v>100</v>
      </c>
      <c r="F155" s="109"/>
      <c r="G155" s="109"/>
      <c r="H155" s="98"/>
      <c r="I155" s="98"/>
      <c r="J155" s="98"/>
      <c r="K155" s="118"/>
    </row>
    <row r="156" spans="1:11" x14ac:dyDescent="0.25">
      <c r="A156" s="186"/>
      <c r="B156" s="99" t="s">
        <v>3</v>
      </c>
      <c r="C156" s="106">
        <v>5959</v>
      </c>
      <c r="D156" s="109">
        <v>5959</v>
      </c>
      <c r="E156" s="169">
        <f t="shared" si="42"/>
        <v>100</v>
      </c>
      <c r="F156" s="109"/>
      <c r="G156" s="109"/>
      <c r="H156" s="98"/>
      <c r="I156" s="98"/>
      <c r="J156" s="98"/>
      <c r="K156" s="118"/>
    </row>
    <row r="157" spans="1:11" x14ac:dyDescent="0.25">
      <c r="A157" s="186"/>
      <c r="B157" s="99" t="s">
        <v>4</v>
      </c>
      <c r="C157" s="106"/>
      <c r="D157" s="109"/>
      <c r="E157" s="169"/>
      <c r="F157" s="109"/>
      <c r="G157" s="109"/>
      <c r="H157" s="98"/>
      <c r="I157" s="98"/>
      <c r="J157" s="98"/>
      <c r="K157" s="118"/>
    </row>
    <row r="158" spans="1:11" x14ac:dyDescent="0.25">
      <c r="A158" s="186"/>
      <c r="B158" s="99" t="s">
        <v>5</v>
      </c>
      <c r="C158" s="106"/>
      <c r="D158" s="109"/>
      <c r="E158" s="169"/>
      <c r="F158" s="109"/>
      <c r="G158" s="109"/>
      <c r="H158" s="98"/>
      <c r="I158" s="98"/>
      <c r="J158" s="98"/>
      <c r="K158" s="118"/>
    </row>
    <row r="159" spans="1:11" x14ac:dyDescent="0.25">
      <c r="A159" s="186"/>
      <c r="B159" s="99" t="s">
        <v>6</v>
      </c>
      <c r="C159" s="106"/>
      <c r="D159" s="109"/>
      <c r="E159" s="169"/>
      <c r="F159" s="109"/>
      <c r="G159" s="109"/>
      <c r="H159" s="98"/>
      <c r="I159" s="98"/>
      <c r="J159" s="98"/>
      <c r="K159" s="118"/>
    </row>
    <row r="160" spans="1:11" ht="15.75" thickBot="1" x14ac:dyDescent="0.3">
      <c r="A160" s="187"/>
      <c r="B160" s="99" t="s">
        <v>7</v>
      </c>
      <c r="C160" s="106"/>
      <c r="D160" s="109"/>
      <c r="E160" s="169"/>
      <c r="F160" s="109"/>
      <c r="G160" s="109"/>
      <c r="H160" s="98"/>
      <c r="I160" s="98"/>
      <c r="J160" s="98"/>
      <c r="K160" s="118"/>
    </row>
    <row r="161" spans="1:11" x14ac:dyDescent="0.25">
      <c r="A161" s="197">
        <v>54</v>
      </c>
      <c r="B161" s="146" t="s">
        <v>86</v>
      </c>
      <c r="C161" s="158">
        <f>C167</f>
        <v>35</v>
      </c>
      <c r="D161" s="140">
        <f>D167</f>
        <v>35</v>
      </c>
      <c r="E161" s="169">
        <f t="shared" si="40"/>
        <v>100</v>
      </c>
      <c r="F161" s="125"/>
      <c r="G161" s="125"/>
      <c r="H161" s="125"/>
      <c r="I161" s="125"/>
      <c r="J161" s="125"/>
      <c r="K161" s="143"/>
    </row>
    <row r="162" spans="1:11" x14ac:dyDescent="0.25">
      <c r="A162" s="198"/>
      <c r="B162" s="99" t="s">
        <v>3</v>
      </c>
      <c r="C162" s="140"/>
      <c r="D162" s="125"/>
      <c r="E162" s="157"/>
      <c r="F162" s="125"/>
      <c r="G162" s="125"/>
      <c r="H162" s="125"/>
      <c r="I162" s="125"/>
      <c r="J162" s="125"/>
      <c r="K162" s="143"/>
    </row>
    <row r="163" spans="1:11" x14ac:dyDescent="0.25">
      <c r="A163" s="198"/>
      <c r="B163" s="99" t="s">
        <v>4</v>
      </c>
      <c r="C163" s="140"/>
      <c r="D163" s="125"/>
      <c r="E163" s="157"/>
      <c r="F163" s="125"/>
      <c r="G163" s="125"/>
      <c r="H163" s="125"/>
      <c r="I163" s="125"/>
      <c r="J163" s="125"/>
      <c r="K163" s="143"/>
    </row>
    <row r="164" spans="1:11" x14ac:dyDescent="0.25">
      <c r="A164" s="198"/>
      <c r="B164" s="99" t="s">
        <v>5</v>
      </c>
      <c r="C164" s="140"/>
      <c r="D164" s="125"/>
      <c r="E164" s="157"/>
      <c r="F164" s="125"/>
      <c r="G164" s="125"/>
      <c r="H164" s="125"/>
      <c r="I164" s="125"/>
      <c r="J164" s="125"/>
      <c r="K164" s="143"/>
    </row>
    <row r="165" spans="1:11" x14ac:dyDescent="0.25">
      <c r="A165" s="198"/>
      <c r="B165" s="99" t="s">
        <v>6</v>
      </c>
      <c r="C165" s="140">
        <f>C171</f>
        <v>35</v>
      </c>
      <c r="D165" s="140">
        <f>D171</f>
        <v>35</v>
      </c>
      <c r="E165" s="169">
        <f t="shared" ref="E165" si="43">C165*100/D165</f>
        <v>100</v>
      </c>
      <c r="F165" s="125"/>
      <c r="G165" s="125"/>
      <c r="H165" s="125"/>
      <c r="I165" s="125"/>
      <c r="J165" s="125"/>
      <c r="K165" s="143"/>
    </row>
    <row r="166" spans="1:11" ht="15.75" thickBot="1" x14ac:dyDescent="0.3">
      <c r="A166" s="198"/>
      <c r="B166" s="119" t="s">
        <v>7</v>
      </c>
      <c r="C166" s="140"/>
      <c r="D166" s="125"/>
      <c r="E166" s="157"/>
      <c r="F166" s="125"/>
      <c r="G166" s="125"/>
      <c r="H166" s="125"/>
      <c r="I166" s="125"/>
      <c r="J166" s="125"/>
      <c r="K166" s="143"/>
    </row>
    <row r="167" spans="1:11" ht="30.75" customHeight="1" x14ac:dyDescent="0.25">
      <c r="A167" s="197">
        <v>1</v>
      </c>
      <c r="B167" s="147" t="s">
        <v>118</v>
      </c>
      <c r="C167" s="108">
        <f>C168+C169+C170+C171+C172</f>
        <v>35</v>
      </c>
      <c r="D167" s="108">
        <f>D168+D169+D170+D171+D172</f>
        <v>35</v>
      </c>
      <c r="E167" s="169">
        <f t="shared" ref="E167" si="44">C167*100/D167</f>
        <v>100</v>
      </c>
      <c r="F167" s="125"/>
      <c r="G167" s="125"/>
      <c r="H167" s="125"/>
      <c r="I167" s="125"/>
      <c r="J167" s="125"/>
      <c r="K167" s="143"/>
    </row>
    <row r="168" spans="1:11" x14ac:dyDescent="0.25">
      <c r="A168" s="198"/>
      <c r="B168" s="99" t="s">
        <v>3</v>
      </c>
      <c r="C168" s="140"/>
      <c r="D168" s="125"/>
      <c r="E168" s="157"/>
      <c r="F168" s="125"/>
      <c r="G168" s="125"/>
      <c r="H168" s="125"/>
      <c r="I168" s="125"/>
      <c r="J168" s="125"/>
      <c r="K168" s="143"/>
    </row>
    <row r="169" spans="1:11" x14ac:dyDescent="0.25">
      <c r="A169" s="198"/>
      <c r="B169" s="99" t="s">
        <v>4</v>
      </c>
      <c r="C169" s="140"/>
      <c r="D169" s="125"/>
      <c r="E169" s="157"/>
      <c r="F169" s="125"/>
      <c r="G169" s="125"/>
      <c r="H169" s="125"/>
      <c r="I169" s="125"/>
      <c r="J169" s="125"/>
      <c r="K169" s="143"/>
    </row>
    <row r="170" spans="1:11" x14ac:dyDescent="0.25">
      <c r="A170" s="198"/>
      <c r="B170" s="99" t="s">
        <v>5</v>
      </c>
      <c r="C170" s="140"/>
      <c r="D170" s="125"/>
      <c r="E170" s="157"/>
      <c r="F170" s="125"/>
      <c r="G170" s="125"/>
      <c r="H170" s="125"/>
      <c r="I170" s="125"/>
      <c r="J170" s="125"/>
      <c r="K170" s="143"/>
    </row>
    <row r="171" spans="1:11" x14ac:dyDescent="0.25">
      <c r="A171" s="198"/>
      <c r="B171" s="99" t="s">
        <v>6</v>
      </c>
      <c r="C171" s="140">
        <v>35</v>
      </c>
      <c r="D171" s="140">
        <v>35</v>
      </c>
      <c r="E171" s="169">
        <f t="shared" ref="E171" si="45">C171*100/D171</f>
        <v>100</v>
      </c>
      <c r="F171" s="125"/>
      <c r="G171" s="125"/>
      <c r="H171" s="125"/>
      <c r="I171" s="125"/>
      <c r="J171" s="125"/>
      <c r="K171" s="143"/>
    </row>
    <row r="172" spans="1:11" ht="15.75" thickBot="1" x14ac:dyDescent="0.3">
      <c r="A172" s="198"/>
      <c r="B172" s="119" t="s">
        <v>7</v>
      </c>
      <c r="C172" s="140"/>
      <c r="D172" s="125"/>
      <c r="E172" s="157"/>
      <c r="F172" s="125"/>
      <c r="G172" s="125"/>
      <c r="H172" s="125"/>
      <c r="I172" s="125"/>
      <c r="J172" s="125"/>
      <c r="K172" s="143"/>
    </row>
    <row r="173" spans="1:11" ht="18.75" customHeight="1" x14ac:dyDescent="0.25">
      <c r="A173" s="197">
        <v>65</v>
      </c>
      <c r="B173" s="127" t="s">
        <v>23</v>
      </c>
      <c r="C173" s="139">
        <f>C174+C175+C176+C177+C178</f>
        <v>24123</v>
      </c>
      <c r="D173" s="139">
        <f t="shared" ref="D173:J173" si="46">D174+D175+D176+D177+D178</f>
        <v>24123</v>
      </c>
      <c r="E173" s="169">
        <f>D173*100/C173</f>
        <v>100</v>
      </c>
      <c r="F173" s="140">
        <f t="shared" si="46"/>
        <v>0</v>
      </c>
      <c r="G173" s="140">
        <f t="shared" si="46"/>
        <v>0</v>
      </c>
      <c r="H173" s="140">
        <f t="shared" si="46"/>
        <v>0</v>
      </c>
      <c r="I173" s="140">
        <f t="shared" si="46"/>
        <v>0</v>
      </c>
      <c r="J173" s="140">
        <f t="shared" si="46"/>
        <v>0</v>
      </c>
      <c r="K173" s="148">
        <f t="shared" ref="K173:K177" si="47">J173*100/C173</f>
        <v>0</v>
      </c>
    </row>
    <row r="174" spans="1:11" ht="15" customHeight="1" x14ac:dyDescent="0.25">
      <c r="A174" s="198"/>
      <c r="B174" s="99" t="s">
        <v>3</v>
      </c>
      <c r="C174" s="99">
        <f>C180+C210+C216</f>
        <v>15613</v>
      </c>
      <c r="D174" s="99">
        <v>15613</v>
      </c>
      <c r="E174" s="169">
        <f>D174*100/C174</f>
        <v>100</v>
      </c>
      <c r="F174" s="99">
        <f>F180+F210+F216</f>
        <v>0</v>
      </c>
      <c r="G174" s="99">
        <f t="shared" ref="G174:I174" si="48">G180+G210+G216</f>
        <v>0</v>
      </c>
      <c r="H174" s="99">
        <f t="shared" si="48"/>
        <v>0</v>
      </c>
      <c r="I174" s="99">
        <f t="shared" si="48"/>
        <v>0</v>
      </c>
      <c r="J174" s="99"/>
      <c r="K174" s="148">
        <f t="shared" si="47"/>
        <v>0</v>
      </c>
    </row>
    <row r="175" spans="1:11" ht="15" customHeight="1" x14ac:dyDescent="0.25">
      <c r="A175" s="198"/>
      <c r="B175" s="99" t="s">
        <v>4</v>
      </c>
      <c r="C175" s="99">
        <f>C181+C223</f>
        <v>0</v>
      </c>
      <c r="D175" s="99">
        <f>D181+D223</f>
        <v>0</v>
      </c>
      <c r="E175" s="167"/>
      <c r="F175" s="98"/>
      <c r="G175" s="98"/>
      <c r="H175" s="98"/>
      <c r="I175" s="98"/>
      <c r="J175" s="98"/>
      <c r="K175" s="148"/>
    </row>
    <row r="176" spans="1:11" ht="15" customHeight="1" x14ac:dyDescent="0.25">
      <c r="A176" s="198"/>
      <c r="B176" s="99" t="s">
        <v>5</v>
      </c>
      <c r="C176" s="99">
        <f>C182+C224</f>
        <v>0</v>
      </c>
      <c r="D176" s="98"/>
      <c r="E176" s="117"/>
      <c r="F176" s="98"/>
      <c r="G176" s="98"/>
      <c r="H176" s="98"/>
      <c r="I176" s="98"/>
      <c r="J176" s="98"/>
      <c r="K176" s="148"/>
    </row>
    <row r="177" spans="1:11" ht="15" customHeight="1" x14ac:dyDescent="0.25">
      <c r="A177" s="198"/>
      <c r="B177" s="99" t="s">
        <v>6</v>
      </c>
      <c r="C177" s="99">
        <f>C183+C189+C195+C201+C207+C225</f>
        <v>8510</v>
      </c>
      <c r="D177" s="99">
        <v>8510</v>
      </c>
      <c r="E177" s="169">
        <f>D177*100/C177</f>
        <v>100</v>
      </c>
      <c r="F177" s="99">
        <f t="shared" ref="F177:I177" si="49">F183+F189+F195+F201+F207+F225</f>
        <v>0</v>
      </c>
      <c r="G177" s="99">
        <f t="shared" si="49"/>
        <v>0</v>
      </c>
      <c r="H177" s="99">
        <f t="shared" si="49"/>
        <v>0</v>
      </c>
      <c r="I177" s="99">
        <f t="shared" si="49"/>
        <v>0</v>
      </c>
      <c r="J177" s="99"/>
      <c r="K177" s="148">
        <f t="shared" si="47"/>
        <v>0</v>
      </c>
    </row>
    <row r="178" spans="1:11" ht="15" customHeight="1" x14ac:dyDescent="0.25">
      <c r="A178" s="198"/>
      <c r="B178" s="99" t="s">
        <v>7</v>
      </c>
      <c r="C178" s="99">
        <f>C184+C226</f>
        <v>0</v>
      </c>
      <c r="D178" s="98"/>
      <c r="E178" s="117"/>
      <c r="F178" s="98"/>
      <c r="G178" s="98"/>
      <c r="H178" s="98"/>
      <c r="I178" s="98"/>
      <c r="J178" s="98"/>
      <c r="K178" s="148"/>
    </row>
    <row r="179" spans="1:11" ht="57.75" customHeight="1" x14ac:dyDescent="0.25">
      <c r="A179" s="183" t="s">
        <v>2</v>
      </c>
      <c r="B179" s="101" t="s">
        <v>87</v>
      </c>
      <c r="C179" s="179">
        <f>SUM(C180:C184)</f>
        <v>4500</v>
      </c>
      <c r="D179" s="179">
        <f>SUM(D180:D184)</f>
        <v>4500</v>
      </c>
      <c r="E179" s="149">
        <f>D179*100/C179</f>
        <v>100</v>
      </c>
      <c r="F179" s="113">
        <f t="shared" ref="F179:J179" si="50">SUM(F180:F184)</f>
        <v>0</v>
      </c>
      <c r="G179" s="113">
        <f t="shared" si="50"/>
        <v>0</v>
      </c>
      <c r="H179" s="113">
        <f t="shared" si="50"/>
        <v>0</v>
      </c>
      <c r="I179" s="113">
        <f t="shared" si="50"/>
        <v>0</v>
      </c>
      <c r="J179" s="113">
        <f t="shared" si="50"/>
        <v>0</v>
      </c>
      <c r="K179" s="148">
        <f t="shared" ref="K179:K180" si="51">J179*100/C179</f>
        <v>0</v>
      </c>
    </row>
    <row r="180" spans="1:11" ht="15" customHeight="1" x14ac:dyDescent="0.25">
      <c r="A180" s="183"/>
      <c r="B180" s="99" t="s">
        <v>3</v>
      </c>
      <c r="C180" s="99">
        <v>4500</v>
      </c>
      <c r="D180" s="99">
        <v>4500</v>
      </c>
      <c r="E180" s="167">
        <f>D180*100/C180</f>
        <v>100</v>
      </c>
      <c r="F180" s="98"/>
      <c r="G180" s="98"/>
      <c r="H180" s="98"/>
      <c r="I180" s="98"/>
      <c r="J180" s="98"/>
      <c r="K180" s="143">
        <f t="shared" si="51"/>
        <v>0</v>
      </c>
    </row>
    <row r="181" spans="1:11" ht="15" customHeight="1" x14ac:dyDescent="0.25">
      <c r="A181" s="183"/>
      <c r="B181" s="99" t="s">
        <v>4</v>
      </c>
      <c r="D181" s="107"/>
      <c r="E181" s="167"/>
      <c r="F181" s="98"/>
      <c r="G181" s="98"/>
      <c r="H181" s="98"/>
      <c r="I181" s="98"/>
      <c r="J181" s="98"/>
      <c r="K181" s="118"/>
    </row>
    <row r="182" spans="1:11" ht="15" customHeight="1" x14ac:dyDescent="0.25">
      <c r="A182" s="183"/>
      <c r="B182" s="99" t="s">
        <v>5</v>
      </c>
      <c r="C182" s="99"/>
      <c r="D182" s="98"/>
      <c r="E182" s="117"/>
      <c r="F182" s="98"/>
      <c r="G182" s="98"/>
      <c r="H182" s="98"/>
      <c r="I182" s="98"/>
      <c r="J182" s="98"/>
      <c r="K182" s="118"/>
    </row>
    <row r="183" spans="1:11" ht="15" customHeight="1" x14ac:dyDescent="0.25">
      <c r="A183" s="183"/>
      <c r="B183" s="99" t="s">
        <v>6</v>
      </c>
      <c r="C183" s="99"/>
      <c r="D183" s="99"/>
      <c r="E183" s="149"/>
      <c r="F183" s="98"/>
      <c r="G183" s="98"/>
      <c r="H183" s="98"/>
      <c r="I183" s="98"/>
      <c r="J183" s="98"/>
      <c r="K183" s="118"/>
    </row>
    <row r="184" spans="1:11" ht="15" customHeight="1" x14ac:dyDescent="0.25">
      <c r="A184" s="183"/>
      <c r="B184" s="99" t="s">
        <v>7</v>
      </c>
      <c r="C184" s="99"/>
      <c r="D184" s="98"/>
      <c r="E184" s="117"/>
      <c r="F184" s="98"/>
      <c r="G184" s="98"/>
      <c r="H184" s="98"/>
      <c r="I184" s="98"/>
      <c r="J184" s="98"/>
      <c r="K184" s="118"/>
    </row>
    <row r="185" spans="1:11" ht="44.25" customHeight="1" x14ac:dyDescent="0.25">
      <c r="A185" s="183">
        <v>2</v>
      </c>
      <c r="B185" s="101" t="s">
        <v>92</v>
      </c>
      <c r="C185" s="179">
        <f>SUM(C186:C190)</f>
        <v>6000</v>
      </c>
      <c r="D185" s="179">
        <f>SUM(D186:D190)</f>
        <v>6000</v>
      </c>
      <c r="E185" s="149">
        <f>D185*100/C185</f>
        <v>100</v>
      </c>
      <c r="F185" s="98"/>
      <c r="G185" s="98"/>
      <c r="H185" s="98"/>
      <c r="I185" s="98"/>
      <c r="J185" s="98"/>
      <c r="K185" s="118"/>
    </row>
    <row r="186" spans="1:11" ht="15" customHeight="1" x14ac:dyDescent="0.25">
      <c r="A186" s="183"/>
      <c r="B186" s="99" t="s">
        <v>3</v>
      </c>
      <c r="C186" s="99"/>
      <c r="D186" s="98"/>
      <c r="E186" s="117"/>
      <c r="F186" s="98"/>
      <c r="G186" s="98"/>
      <c r="H186" s="98"/>
      <c r="I186" s="98"/>
      <c r="J186" s="98"/>
      <c r="K186" s="118"/>
    </row>
    <row r="187" spans="1:11" ht="15" customHeight="1" x14ac:dyDescent="0.25">
      <c r="A187" s="183"/>
      <c r="B187" s="99" t="s">
        <v>4</v>
      </c>
      <c r="C187" s="99"/>
      <c r="D187" s="98"/>
      <c r="E187" s="117"/>
      <c r="F187" s="98"/>
      <c r="G187" s="98"/>
      <c r="H187" s="98"/>
      <c r="I187" s="98"/>
      <c r="J187" s="98"/>
      <c r="K187" s="118"/>
    </row>
    <row r="188" spans="1:11" ht="15" customHeight="1" x14ac:dyDescent="0.25">
      <c r="A188" s="183"/>
      <c r="B188" s="99" t="s">
        <v>5</v>
      </c>
      <c r="C188" s="99"/>
      <c r="D188" s="98"/>
      <c r="E188" s="117"/>
      <c r="F188" s="98"/>
      <c r="G188" s="98"/>
      <c r="H188" s="98"/>
      <c r="I188" s="98"/>
      <c r="J188" s="98"/>
      <c r="K188" s="118"/>
    </row>
    <row r="189" spans="1:11" ht="15" customHeight="1" x14ac:dyDescent="0.25">
      <c r="A189" s="183"/>
      <c r="B189" s="99" t="s">
        <v>6</v>
      </c>
      <c r="C189" s="99">
        <v>6000</v>
      </c>
      <c r="D189" s="98">
        <v>6000</v>
      </c>
      <c r="E189" s="167">
        <f>D189*100/C189</f>
        <v>100</v>
      </c>
      <c r="F189" s="98"/>
      <c r="G189" s="98"/>
      <c r="H189" s="98"/>
      <c r="I189" s="98"/>
      <c r="J189" s="98"/>
      <c r="K189" s="118"/>
    </row>
    <row r="190" spans="1:11" ht="15" customHeight="1" x14ac:dyDescent="0.25">
      <c r="A190" s="183"/>
      <c r="B190" s="99" t="s">
        <v>7</v>
      </c>
      <c r="C190" s="99"/>
      <c r="D190" s="98"/>
      <c r="E190" s="117"/>
      <c r="F190" s="98"/>
      <c r="G190" s="98"/>
      <c r="H190" s="98"/>
      <c r="I190" s="98"/>
      <c r="J190" s="98"/>
      <c r="K190" s="118"/>
    </row>
    <row r="191" spans="1:11" ht="27.75" customHeight="1" x14ac:dyDescent="0.25">
      <c r="A191" s="183">
        <v>3</v>
      </c>
      <c r="B191" s="101" t="s">
        <v>88</v>
      </c>
      <c r="C191" s="113">
        <f>SUM(C192:C196)</f>
        <v>200</v>
      </c>
      <c r="D191" s="113">
        <f>SUM(D192:D196)</f>
        <v>200</v>
      </c>
      <c r="E191" s="149">
        <f>D191*100/C191</f>
        <v>100</v>
      </c>
      <c r="F191" s="98"/>
      <c r="G191" s="98"/>
      <c r="H191" s="98"/>
      <c r="I191" s="98"/>
      <c r="J191" s="98"/>
      <c r="K191" s="118"/>
    </row>
    <row r="192" spans="1:11" ht="15" customHeight="1" x14ac:dyDescent="0.25">
      <c r="A192" s="183"/>
      <c r="B192" s="99" t="s">
        <v>3</v>
      </c>
      <c r="C192" s="99"/>
      <c r="D192" s="98"/>
      <c r="E192" s="117"/>
      <c r="F192" s="98"/>
      <c r="G192" s="98"/>
      <c r="H192" s="98"/>
      <c r="I192" s="98"/>
      <c r="J192" s="98"/>
      <c r="K192" s="118"/>
    </row>
    <row r="193" spans="1:11" ht="15" customHeight="1" x14ac:dyDescent="0.25">
      <c r="A193" s="183"/>
      <c r="B193" s="99" t="s">
        <v>4</v>
      </c>
      <c r="C193" s="99"/>
      <c r="D193" s="98"/>
      <c r="E193" s="117"/>
      <c r="F193" s="98"/>
      <c r="G193" s="98"/>
      <c r="H193" s="98"/>
      <c r="I193" s="98"/>
      <c r="J193" s="98"/>
      <c r="K193" s="118"/>
    </row>
    <row r="194" spans="1:11" ht="15" customHeight="1" x14ac:dyDescent="0.25">
      <c r="A194" s="183"/>
      <c r="B194" s="99" t="s">
        <v>5</v>
      </c>
      <c r="C194" s="99"/>
      <c r="D194" s="98"/>
      <c r="E194" s="117"/>
      <c r="F194" s="98"/>
      <c r="G194" s="98"/>
      <c r="H194" s="98"/>
      <c r="I194" s="98"/>
      <c r="J194" s="98"/>
      <c r="K194" s="118"/>
    </row>
    <row r="195" spans="1:11" ht="15" customHeight="1" x14ac:dyDescent="0.25">
      <c r="A195" s="183"/>
      <c r="B195" s="99" t="s">
        <v>6</v>
      </c>
      <c r="C195" s="99">
        <v>200</v>
      </c>
      <c r="D195" s="98">
        <v>200</v>
      </c>
      <c r="E195" s="149">
        <f>D195*100/C195</f>
        <v>100</v>
      </c>
      <c r="F195" s="98"/>
      <c r="G195" s="98"/>
      <c r="H195" s="98"/>
      <c r="I195" s="98"/>
      <c r="J195" s="98"/>
      <c r="K195" s="118"/>
    </row>
    <row r="196" spans="1:11" ht="15" customHeight="1" x14ac:dyDescent="0.25">
      <c r="A196" s="183"/>
      <c r="B196" s="99" t="s">
        <v>7</v>
      </c>
      <c r="C196" s="99"/>
      <c r="D196" s="98"/>
      <c r="E196" s="117"/>
      <c r="F196" s="98"/>
      <c r="G196" s="98"/>
      <c r="H196" s="98"/>
      <c r="I196" s="98"/>
      <c r="J196" s="98"/>
      <c r="K196" s="118"/>
    </row>
    <row r="197" spans="1:11" ht="32.25" customHeight="1" x14ac:dyDescent="0.25">
      <c r="A197" s="183">
        <v>4</v>
      </c>
      <c r="B197" s="101" t="s">
        <v>89</v>
      </c>
      <c r="C197" s="113">
        <f>SUM(C198:C202)</f>
        <v>300</v>
      </c>
      <c r="D197" s="113">
        <f>SUM(D198:D202)</f>
        <v>300</v>
      </c>
      <c r="E197" s="149">
        <f>D197*100/C197</f>
        <v>100</v>
      </c>
      <c r="F197" s="98"/>
      <c r="G197" s="98"/>
      <c r="H197" s="98"/>
      <c r="I197" s="98"/>
      <c r="J197" s="98"/>
      <c r="K197" s="118"/>
    </row>
    <row r="198" spans="1:11" ht="15" customHeight="1" x14ac:dyDescent="0.25">
      <c r="A198" s="183"/>
      <c r="B198" s="99" t="s">
        <v>3</v>
      </c>
      <c r="C198" s="99"/>
      <c r="D198" s="98"/>
      <c r="E198" s="117"/>
      <c r="F198" s="98"/>
      <c r="G198" s="98"/>
      <c r="H198" s="98"/>
      <c r="I198" s="98"/>
      <c r="J198" s="98"/>
      <c r="K198" s="118"/>
    </row>
    <row r="199" spans="1:11" ht="15" customHeight="1" x14ac:dyDescent="0.25">
      <c r="A199" s="183"/>
      <c r="B199" s="99" t="s">
        <v>4</v>
      </c>
      <c r="C199" s="99"/>
      <c r="D199" s="98"/>
      <c r="E199" s="117"/>
      <c r="F199" s="98"/>
      <c r="G199" s="98"/>
      <c r="H199" s="98"/>
      <c r="I199" s="98"/>
      <c r="J199" s="98"/>
      <c r="K199" s="118"/>
    </row>
    <row r="200" spans="1:11" ht="15" customHeight="1" x14ac:dyDescent="0.25">
      <c r="A200" s="183"/>
      <c r="B200" s="99" t="s">
        <v>5</v>
      </c>
      <c r="C200" s="99"/>
      <c r="D200" s="98"/>
      <c r="E200" s="117"/>
      <c r="F200" s="98"/>
      <c r="G200" s="98"/>
      <c r="H200" s="98"/>
      <c r="I200" s="98"/>
      <c r="J200" s="98"/>
      <c r="K200" s="118"/>
    </row>
    <row r="201" spans="1:11" ht="15" customHeight="1" x14ac:dyDescent="0.25">
      <c r="A201" s="183"/>
      <c r="B201" s="99" t="s">
        <v>6</v>
      </c>
      <c r="C201" s="99">
        <v>300</v>
      </c>
      <c r="D201" s="98">
        <v>300</v>
      </c>
      <c r="E201" s="149">
        <f>D201*100/C201</f>
        <v>100</v>
      </c>
      <c r="F201" s="98"/>
      <c r="G201" s="98"/>
      <c r="H201" s="98"/>
      <c r="I201" s="98"/>
      <c r="J201" s="98"/>
      <c r="K201" s="118"/>
    </row>
    <row r="202" spans="1:11" ht="15" customHeight="1" x14ac:dyDescent="0.25">
      <c r="A202" s="183"/>
      <c r="B202" s="99" t="s">
        <v>7</v>
      </c>
      <c r="C202" s="99"/>
      <c r="D202" s="98"/>
      <c r="E202" s="117"/>
      <c r="F202" s="98"/>
      <c r="G202" s="98"/>
      <c r="H202" s="98"/>
      <c r="I202" s="98"/>
      <c r="J202" s="98"/>
      <c r="K202" s="118"/>
    </row>
    <row r="203" spans="1:11" ht="28.5" customHeight="1" x14ac:dyDescent="0.25">
      <c r="A203" s="183">
        <v>5</v>
      </c>
      <c r="B203" s="101" t="s">
        <v>90</v>
      </c>
      <c r="C203" s="113">
        <f>SUM(C204:C208)</f>
        <v>10</v>
      </c>
      <c r="D203" s="113">
        <f>SUM(D204:D208)</f>
        <v>10</v>
      </c>
      <c r="E203" s="149">
        <f>D203*100/C203</f>
        <v>100</v>
      </c>
      <c r="F203" s="98"/>
      <c r="G203" s="98"/>
      <c r="H203" s="98"/>
      <c r="I203" s="98"/>
      <c r="J203" s="98"/>
      <c r="K203" s="118"/>
    </row>
    <row r="204" spans="1:11" ht="15" customHeight="1" x14ac:dyDescent="0.25">
      <c r="A204" s="183"/>
      <c r="B204" s="99" t="s">
        <v>3</v>
      </c>
      <c r="C204" s="99"/>
      <c r="D204" s="98"/>
      <c r="E204" s="117"/>
      <c r="F204" s="98"/>
      <c r="G204" s="98"/>
      <c r="H204" s="98"/>
      <c r="I204" s="98"/>
      <c r="J204" s="98"/>
      <c r="K204" s="118"/>
    </row>
    <row r="205" spans="1:11" ht="15" customHeight="1" x14ac:dyDescent="0.25">
      <c r="A205" s="183"/>
      <c r="B205" s="99" t="s">
        <v>4</v>
      </c>
      <c r="C205" s="99"/>
      <c r="D205" s="98"/>
      <c r="E205" s="117"/>
      <c r="F205" s="98"/>
      <c r="G205" s="98"/>
      <c r="H205" s="98"/>
      <c r="I205" s="98"/>
      <c r="J205" s="98"/>
      <c r="K205" s="118"/>
    </row>
    <row r="206" spans="1:11" ht="15" customHeight="1" x14ac:dyDescent="0.25">
      <c r="A206" s="183"/>
      <c r="B206" s="99" t="s">
        <v>5</v>
      </c>
      <c r="C206" s="99"/>
      <c r="D206" s="98"/>
      <c r="E206" s="117"/>
      <c r="F206" s="98"/>
      <c r="G206" s="98"/>
      <c r="H206" s="98"/>
      <c r="I206" s="98"/>
      <c r="J206" s="98"/>
      <c r="K206" s="118"/>
    </row>
    <row r="207" spans="1:11" ht="15" customHeight="1" x14ac:dyDescent="0.25">
      <c r="A207" s="183"/>
      <c r="B207" s="99" t="s">
        <v>6</v>
      </c>
      <c r="C207" s="99">
        <v>10</v>
      </c>
      <c r="D207" s="98">
        <v>10</v>
      </c>
      <c r="E207" s="149">
        <f>D207*100/C207</f>
        <v>100</v>
      </c>
      <c r="F207" s="98"/>
      <c r="G207" s="98"/>
      <c r="H207" s="98"/>
      <c r="I207" s="98"/>
      <c r="J207" s="98"/>
      <c r="K207" s="118"/>
    </row>
    <row r="208" spans="1:11" ht="15" customHeight="1" x14ac:dyDescent="0.25">
      <c r="A208" s="183"/>
      <c r="B208" s="99" t="s">
        <v>7</v>
      </c>
      <c r="C208" s="99"/>
      <c r="D208" s="98"/>
      <c r="E208" s="117"/>
      <c r="F208" s="98"/>
      <c r="G208" s="98"/>
      <c r="H208" s="98"/>
      <c r="I208" s="98"/>
      <c r="J208" s="98"/>
      <c r="K208" s="118"/>
    </row>
    <row r="209" spans="1:11" ht="27" customHeight="1" x14ac:dyDescent="0.25">
      <c r="A209" s="183">
        <v>6</v>
      </c>
      <c r="B209" s="101" t="s">
        <v>91</v>
      </c>
      <c r="C209" s="179">
        <f>SUM(C210:C214)</f>
        <v>10838</v>
      </c>
      <c r="D209" s="179">
        <f>SUM(D210:D214)</f>
        <v>10838</v>
      </c>
      <c r="E209" s="149">
        <f>D209*100/C209</f>
        <v>100</v>
      </c>
      <c r="F209" s="113">
        <f t="shared" ref="F209:J209" si="52">SUM(F210:F214)</f>
        <v>0</v>
      </c>
      <c r="G209" s="113">
        <f t="shared" si="52"/>
        <v>0</v>
      </c>
      <c r="H209" s="113">
        <f t="shared" si="52"/>
        <v>0</v>
      </c>
      <c r="I209" s="113">
        <f t="shared" si="52"/>
        <v>0</v>
      </c>
      <c r="J209" s="113">
        <f t="shared" si="52"/>
        <v>0</v>
      </c>
      <c r="K209" s="149">
        <f>J209*100/C209</f>
        <v>0</v>
      </c>
    </row>
    <row r="210" spans="1:11" ht="15" customHeight="1" x14ac:dyDescent="0.25">
      <c r="A210" s="183"/>
      <c r="B210" s="99" t="s">
        <v>3</v>
      </c>
      <c r="C210" s="99">
        <v>10838</v>
      </c>
      <c r="D210" s="98">
        <v>10838</v>
      </c>
      <c r="E210" s="149">
        <f>D210*100/C210</f>
        <v>100</v>
      </c>
      <c r="F210" s="98"/>
      <c r="G210" s="98"/>
      <c r="H210" s="98"/>
      <c r="I210" s="98"/>
      <c r="J210" s="98"/>
      <c r="K210" s="149">
        <f>J210*100/C210</f>
        <v>0</v>
      </c>
    </row>
    <row r="211" spans="1:11" ht="15" customHeight="1" x14ac:dyDescent="0.25">
      <c r="A211" s="183"/>
      <c r="B211" s="99" t="s">
        <v>4</v>
      </c>
      <c r="C211" s="99"/>
      <c r="D211" s="98"/>
      <c r="E211" s="117"/>
      <c r="F211" s="98"/>
      <c r="G211" s="98"/>
      <c r="H211" s="98"/>
      <c r="I211" s="98"/>
      <c r="J211" s="98"/>
      <c r="K211" s="149"/>
    </row>
    <row r="212" spans="1:11" ht="15" customHeight="1" x14ac:dyDescent="0.25">
      <c r="A212" s="183"/>
      <c r="B212" s="99" t="s">
        <v>5</v>
      </c>
      <c r="C212" s="99"/>
      <c r="D212" s="98"/>
      <c r="E212" s="117"/>
      <c r="F212" s="98"/>
      <c r="G212" s="98"/>
      <c r="H212" s="98"/>
      <c r="I212" s="98"/>
      <c r="J212" s="98"/>
      <c r="K212" s="149"/>
    </row>
    <row r="213" spans="1:11" ht="15" customHeight="1" x14ac:dyDescent="0.25">
      <c r="A213" s="183"/>
      <c r="B213" s="99" t="s">
        <v>6</v>
      </c>
      <c r="C213" s="99"/>
      <c r="D213" s="98"/>
      <c r="E213" s="117"/>
      <c r="F213" s="98"/>
      <c r="G213" s="98"/>
      <c r="H213" s="98"/>
      <c r="I213" s="98"/>
      <c r="J213" s="98"/>
      <c r="K213" s="149"/>
    </row>
    <row r="214" spans="1:11" ht="15" customHeight="1" x14ac:dyDescent="0.25">
      <c r="A214" s="183"/>
      <c r="B214" s="99" t="s">
        <v>7</v>
      </c>
      <c r="C214" s="99"/>
      <c r="D214" s="98"/>
      <c r="E214" s="117"/>
      <c r="F214" s="98"/>
      <c r="G214" s="98"/>
      <c r="H214" s="98"/>
      <c r="I214" s="98"/>
      <c r="J214" s="98"/>
      <c r="K214" s="149"/>
    </row>
    <row r="215" spans="1:11" ht="42.75" customHeight="1" x14ac:dyDescent="0.25">
      <c r="A215" s="183">
        <v>7</v>
      </c>
      <c r="B215" s="152" t="s">
        <v>93</v>
      </c>
      <c r="C215" s="113">
        <f>SUM(C216:C220)</f>
        <v>275</v>
      </c>
      <c r="D215" s="113">
        <f t="shared" ref="D215:J215" si="53">SUM(D216:D220)</f>
        <v>275</v>
      </c>
      <c r="E215" s="149">
        <f>D215*100/C215</f>
        <v>100</v>
      </c>
      <c r="F215" s="113">
        <f t="shared" si="53"/>
        <v>0</v>
      </c>
      <c r="G215" s="113">
        <f t="shared" si="53"/>
        <v>0</v>
      </c>
      <c r="H215" s="113">
        <f t="shared" si="53"/>
        <v>0</v>
      </c>
      <c r="I215" s="113">
        <f t="shared" si="53"/>
        <v>0</v>
      </c>
      <c r="J215" s="113">
        <f t="shared" si="53"/>
        <v>0</v>
      </c>
      <c r="K215" s="149">
        <f t="shared" ref="K215:K252" si="54">J215*100/C215</f>
        <v>0</v>
      </c>
    </row>
    <row r="216" spans="1:11" ht="15" customHeight="1" x14ac:dyDescent="0.25">
      <c r="A216" s="183"/>
      <c r="B216" s="99" t="s">
        <v>3</v>
      </c>
      <c r="C216" s="99">
        <v>275</v>
      </c>
      <c r="D216" s="98">
        <v>275</v>
      </c>
      <c r="E216" s="149">
        <f>D216*100/C216</f>
        <v>100</v>
      </c>
      <c r="F216" s="98"/>
      <c r="G216" s="98"/>
      <c r="H216" s="98"/>
      <c r="I216" s="98"/>
      <c r="J216" s="98"/>
      <c r="K216" s="149">
        <f t="shared" si="54"/>
        <v>0</v>
      </c>
    </row>
    <row r="217" spans="1:11" ht="15" customHeight="1" x14ac:dyDescent="0.25">
      <c r="A217" s="183"/>
      <c r="B217" s="99" t="s">
        <v>4</v>
      </c>
      <c r="C217" s="99"/>
      <c r="D217" s="98"/>
      <c r="E217" s="117"/>
      <c r="F217" s="98"/>
      <c r="G217" s="98"/>
      <c r="H217" s="98"/>
      <c r="I217" s="98"/>
      <c r="J217" s="98"/>
      <c r="K217" s="149"/>
    </row>
    <row r="218" spans="1:11" ht="15" customHeight="1" x14ac:dyDescent="0.25">
      <c r="A218" s="183"/>
      <c r="B218" s="99" t="s">
        <v>5</v>
      </c>
      <c r="C218" s="99"/>
      <c r="D218" s="98"/>
      <c r="E218" s="117"/>
      <c r="F218" s="98"/>
      <c r="G218" s="98"/>
      <c r="H218" s="98"/>
      <c r="I218" s="98"/>
      <c r="J218" s="98"/>
      <c r="K218" s="149"/>
    </row>
    <row r="219" spans="1:11" ht="15" customHeight="1" x14ac:dyDescent="0.25">
      <c r="A219" s="183"/>
      <c r="B219" s="99" t="s">
        <v>6</v>
      </c>
      <c r="C219" s="99"/>
      <c r="D219" s="98"/>
      <c r="E219" s="117"/>
      <c r="F219" s="98"/>
      <c r="G219" s="98"/>
      <c r="H219" s="98"/>
      <c r="I219" s="98"/>
      <c r="J219" s="98"/>
      <c r="K219" s="149"/>
    </row>
    <row r="220" spans="1:11" ht="15" customHeight="1" x14ac:dyDescent="0.25">
      <c r="A220" s="183"/>
      <c r="B220" s="99" t="s">
        <v>7</v>
      </c>
      <c r="C220" s="99"/>
      <c r="D220" s="98"/>
      <c r="E220" s="117"/>
      <c r="F220" s="98"/>
      <c r="G220" s="98"/>
      <c r="H220" s="98"/>
      <c r="I220" s="98"/>
      <c r="J220" s="98"/>
      <c r="K220" s="149"/>
    </row>
    <row r="221" spans="1:11" ht="40.5" customHeight="1" x14ac:dyDescent="0.25">
      <c r="A221" s="183">
        <v>8</v>
      </c>
      <c r="B221" s="150" t="s">
        <v>94</v>
      </c>
      <c r="C221" s="179">
        <f>SUM(C222:C226)</f>
        <v>2000</v>
      </c>
      <c r="D221" s="179">
        <f>SUM(D222:D226)</f>
        <v>2000</v>
      </c>
      <c r="E221" s="149">
        <f>D221*100/C221</f>
        <v>100</v>
      </c>
      <c r="F221" s="113">
        <f t="shared" ref="F221:J221" si="55">SUM(F222:F226)</f>
        <v>0</v>
      </c>
      <c r="G221" s="113">
        <f t="shared" si="55"/>
        <v>0</v>
      </c>
      <c r="H221" s="113">
        <f t="shared" si="55"/>
        <v>0</v>
      </c>
      <c r="I221" s="113">
        <f t="shared" si="55"/>
        <v>0</v>
      </c>
      <c r="J221" s="113">
        <f t="shared" si="55"/>
        <v>0</v>
      </c>
      <c r="K221" s="149">
        <f t="shared" si="54"/>
        <v>0</v>
      </c>
    </row>
    <row r="222" spans="1:11" ht="15" customHeight="1" x14ac:dyDescent="0.25">
      <c r="A222" s="183"/>
      <c r="B222" s="99" t="s">
        <v>3</v>
      </c>
      <c r="C222" s="99"/>
      <c r="D222" s="107"/>
      <c r="E222" s="149"/>
      <c r="F222" s="98"/>
      <c r="G222" s="98"/>
      <c r="H222" s="98"/>
      <c r="I222" s="98"/>
      <c r="J222" s="98"/>
      <c r="K222" s="149"/>
    </row>
    <row r="223" spans="1:11" ht="15" customHeight="1" x14ac:dyDescent="0.25">
      <c r="A223" s="183"/>
      <c r="B223" s="99" t="s">
        <v>4</v>
      </c>
      <c r="C223" s="99">
        <f t="shared" ref="C223" si="56">D223+F223+H223+J223</f>
        <v>0</v>
      </c>
      <c r="D223" s="107"/>
      <c r="E223" s="167"/>
      <c r="F223" s="98"/>
      <c r="G223" s="98"/>
      <c r="H223" s="98"/>
      <c r="I223" s="98"/>
      <c r="J223" s="98"/>
      <c r="K223" s="149"/>
    </row>
    <row r="224" spans="1:11" ht="15" customHeight="1" x14ac:dyDescent="0.25">
      <c r="A224" s="183"/>
      <c r="B224" s="99" t="s">
        <v>5</v>
      </c>
      <c r="C224" s="99"/>
      <c r="D224" s="98"/>
      <c r="E224" s="117"/>
      <c r="F224" s="98"/>
      <c r="G224" s="98"/>
      <c r="H224" s="98"/>
      <c r="I224" s="98"/>
      <c r="J224" s="98"/>
      <c r="K224" s="149"/>
    </row>
    <row r="225" spans="1:11" ht="15" customHeight="1" x14ac:dyDescent="0.25">
      <c r="A225" s="183"/>
      <c r="B225" s="99" t="s">
        <v>6</v>
      </c>
      <c r="C225" s="99">
        <v>2000</v>
      </c>
      <c r="D225" s="98">
        <v>2000</v>
      </c>
      <c r="E225" s="149">
        <f>D225*100/C225</f>
        <v>100</v>
      </c>
      <c r="F225" s="98"/>
      <c r="G225" s="98"/>
      <c r="H225" s="98"/>
      <c r="I225" s="98"/>
      <c r="J225" s="98"/>
      <c r="K225" s="149">
        <f t="shared" si="54"/>
        <v>0</v>
      </c>
    </row>
    <row r="226" spans="1:11" ht="15" customHeight="1" thickBot="1" x14ac:dyDescent="0.3">
      <c r="A226" s="183"/>
      <c r="B226" s="119" t="s">
        <v>7</v>
      </c>
      <c r="C226" s="119"/>
      <c r="D226" s="121"/>
      <c r="E226" s="172"/>
      <c r="F226" s="121"/>
      <c r="G226" s="121"/>
      <c r="H226" s="121"/>
      <c r="I226" s="121"/>
      <c r="J226" s="121"/>
      <c r="K226" s="149"/>
    </row>
    <row r="227" spans="1:11" ht="15" customHeight="1" x14ac:dyDescent="0.25">
      <c r="A227" s="189">
        <v>67</v>
      </c>
      <c r="B227" s="129" t="s">
        <v>59</v>
      </c>
      <c r="C227" s="128">
        <f>C228+C229+C230+C231+C232</f>
        <v>50</v>
      </c>
      <c r="D227" s="126">
        <f>D228+D229+D230+D231+D232</f>
        <v>50</v>
      </c>
      <c r="E227" s="173">
        <f t="shared" ref="E227" si="57">C227*100/D227</f>
        <v>100</v>
      </c>
      <c r="F227" s="126"/>
      <c r="G227" s="126"/>
      <c r="H227" s="126"/>
      <c r="I227" s="126"/>
      <c r="J227" s="126"/>
      <c r="K227" s="149"/>
    </row>
    <row r="228" spans="1:11" ht="15" customHeight="1" x14ac:dyDescent="0.25">
      <c r="A228" s="190"/>
      <c r="B228" s="99" t="s">
        <v>3</v>
      </c>
      <c r="C228" s="99">
        <f>C234</f>
        <v>0</v>
      </c>
      <c r="D228" s="107">
        <f t="shared" ref="D228" si="58">D234</f>
        <v>0</v>
      </c>
      <c r="E228" s="167"/>
      <c r="F228" s="98"/>
      <c r="G228" s="98"/>
      <c r="H228" s="98"/>
      <c r="I228" s="98"/>
      <c r="J228" s="98"/>
      <c r="K228" s="149"/>
    </row>
    <row r="229" spans="1:11" ht="15" customHeight="1" x14ac:dyDescent="0.25">
      <c r="A229" s="190"/>
      <c r="B229" s="99" t="s">
        <v>4</v>
      </c>
      <c r="C229" s="99">
        <f t="shared" ref="C229:E232" si="59">C235</f>
        <v>0</v>
      </c>
      <c r="D229" s="99">
        <f t="shared" si="59"/>
        <v>0</v>
      </c>
      <c r="E229" s="174">
        <f t="shared" si="59"/>
        <v>0</v>
      </c>
      <c r="F229" s="98"/>
      <c r="G229" s="98"/>
      <c r="H229" s="98"/>
      <c r="I229" s="98"/>
      <c r="J229" s="98"/>
      <c r="K229" s="149"/>
    </row>
    <row r="230" spans="1:11" ht="15" customHeight="1" x14ac:dyDescent="0.25">
      <c r="A230" s="190"/>
      <c r="B230" s="99" t="s">
        <v>5</v>
      </c>
      <c r="C230" s="99">
        <f t="shared" si="59"/>
        <v>0</v>
      </c>
      <c r="D230" s="99">
        <f t="shared" si="59"/>
        <v>0</v>
      </c>
      <c r="E230" s="174">
        <f t="shared" si="59"/>
        <v>0</v>
      </c>
      <c r="F230" s="98"/>
      <c r="G230" s="98"/>
      <c r="H230" s="98"/>
      <c r="I230" s="98"/>
      <c r="J230" s="98"/>
      <c r="K230" s="149"/>
    </row>
    <row r="231" spans="1:11" ht="15" customHeight="1" x14ac:dyDescent="0.25">
      <c r="A231" s="190"/>
      <c r="B231" s="99" t="s">
        <v>6</v>
      </c>
      <c r="C231" s="99">
        <f t="shared" si="59"/>
        <v>50</v>
      </c>
      <c r="D231" s="99">
        <f t="shared" si="59"/>
        <v>50</v>
      </c>
      <c r="E231" s="174">
        <f t="shared" si="59"/>
        <v>100</v>
      </c>
      <c r="F231" s="98"/>
      <c r="G231" s="98"/>
      <c r="H231" s="98"/>
      <c r="I231" s="98"/>
      <c r="J231" s="98"/>
      <c r="K231" s="149"/>
    </row>
    <row r="232" spans="1:11" ht="15" customHeight="1" x14ac:dyDescent="0.25">
      <c r="A232" s="191"/>
      <c r="B232" s="99" t="s">
        <v>7</v>
      </c>
      <c r="C232" s="99">
        <f t="shared" si="59"/>
        <v>0</v>
      </c>
      <c r="D232" s="99">
        <f t="shared" si="59"/>
        <v>0</v>
      </c>
      <c r="E232" s="174">
        <f t="shared" si="59"/>
        <v>0</v>
      </c>
      <c r="F232" s="98"/>
      <c r="G232" s="98"/>
      <c r="H232" s="98"/>
      <c r="I232" s="98"/>
      <c r="J232" s="98"/>
      <c r="K232" s="149"/>
    </row>
    <row r="233" spans="1:11" ht="15" customHeight="1" x14ac:dyDescent="0.25">
      <c r="A233" s="192" t="s">
        <v>2</v>
      </c>
      <c r="B233" s="101" t="s">
        <v>95</v>
      </c>
      <c r="C233" s="99">
        <f>C234+C235+C236+C237+C238</f>
        <v>50</v>
      </c>
      <c r="D233" s="107">
        <f t="shared" ref="D233" si="60">D234+D235+D236+D237+D238</f>
        <v>50</v>
      </c>
      <c r="E233" s="167">
        <f t="shared" ref="E233" si="61">C233*100/D233</f>
        <v>100</v>
      </c>
      <c r="F233" s="98"/>
      <c r="G233" s="98"/>
      <c r="H233" s="98"/>
      <c r="I233" s="98"/>
      <c r="J233" s="98"/>
      <c r="K233" s="149"/>
    </row>
    <row r="234" spans="1:11" ht="15" customHeight="1" x14ac:dyDescent="0.25">
      <c r="A234" s="192"/>
      <c r="B234" s="99" t="s">
        <v>3</v>
      </c>
      <c r="C234" s="99"/>
      <c r="D234" s="107"/>
      <c r="E234" s="167"/>
      <c r="F234" s="98"/>
      <c r="G234" s="98"/>
      <c r="H234" s="98"/>
      <c r="I234" s="98"/>
      <c r="J234" s="98"/>
      <c r="K234" s="149"/>
    </row>
    <row r="235" spans="1:11" ht="15" customHeight="1" x14ac:dyDescent="0.25">
      <c r="A235" s="192"/>
      <c r="B235" s="99" t="s">
        <v>4</v>
      </c>
      <c r="C235" s="99"/>
      <c r="D235" s="98"/>
      <c r="E235" s="117"/>
      <c r="F235" s="98"/>
      <c r="G235" s="98"/>
      <c r="H235" s="98"/>
      <c r="I235" s="98"/>
      <c r="J235" s="98"/>
      <c r="K235" s="149"/>
    </row>
    <row r="236" spans="1:11" ht="15" customHeight="1" x14ac:dyDescent="0.25">
      <c r="A236" s="192"/>
      <c r="B236" s="99" t="s">
        <v>5</v>
      </c>
      <c r="C236" s="99"/>
      <c r="D236" s="98"/>
      <c r="E236" s="117"/>
      <c r="F236" s="98"/>
      <c r="G236" s="98"/>
      <c r="H236" s="98"/>
      <c r="I236" s="98"/>
      <c r="J236" s="98"/>
      <c r="K236" s="149"/>
    </row>
    <row r="237" spans="1:11" ht="15" customHeight="1" x14ac:dyDescent="0.25">
      <c r="A237" s="192"/>
      <c r="B237" s="99" t="s">
        <v>6</v>
      </c>
      <c r="C237" s="99">
        <v>50</v>
      </c>
      <c r="D237" s="98">
        <v>50</v>
      </c>
      <c r="E237" s="167">
        <f t="shared" ref="E237" si="62">C237*100/D237</f>
        <v>100</v>
      </c>
      <c r="F237" s="98"/>
      <c r="G237" s="98"/>
      <c r="H237" s="98"/>
      <c r="I237" s="98"/>
      <c r="J237" s="98"/>
      <c r="K237" s="149"/>
    </row>
    <row r="238" spans="1:11" ht="15" customHeight="1" thickBot="1" x14ac:dyDescent="0.3">
      <c r="A238" s="193"/>
      <c r="B238" s="119" t="s">
        <v>7</v>
      </c>
      <c r="C238" s="119"/>
      <c r="D238" s="121"/>
      <c r="E238" s="172"/>
      <c r="F238" s="121"/>
      <c r="G238" s="121"/>
      <c r="H238" s="121"/>
      <c r="I238" s="121"/>
      <c r="J238" s="121"/>
      <c r="K238" s="149"/>
    </row>
    <row r="239" spans="1:11" ht="18.75" customHeight="1" x14ac:dyDescent="0.25">
      <c r="A239" s="197">
        <v>70</v>
      </c>
      <c r="B239" s="129" t="s">
        <v>96</v>
      </c>
      <c r="C239" s="180">
        <f>C240+C241+C242+C243</f>
        <v>19624</v>
      </c>
      <c r="D239" s="181">
        <f>D240+D241+D242+D243</f>
        <v>19624</v>
      </c>
      <c r="E239" s="167">
        <f>D239*100/C239</f>
        <v>100</v>
      </c>
      <c r="F239" s="130">
        <f t="shared" ref="F239:J239" si="63">F240+F241+F242+F243</f>
        <v>0</v>
      </c>
      <c r="G239" s="130">
        <f t="shared" si="63"/>
        <v>0</v>
      </c>
      <c r="H239" s="130">
        <f t="shared" si="63"/>
        <v>0</v>
      </c>
      <c r="I239" s="130">
        <f t="shared" si="63"/>
        <v>0</v>
      </c>
      <c r="J239" s="130">
        <f t="shared" si="63"/>
        <v>0</v>
      </c>
      <c r="K239" s="149">
        <f t="shared" si="54"/>
        <v>0</v>
      </c>
    </row>
    <row r="240" spans="1:11" x14ac:dyDescent="0.25">
      <c r="A240" s="198"/>
      <c r="B240" s="99" t="s">
        <v>3</v>
      </c>
      <c r="C240" s="182">
        <f>C246+C252+C258+C318</f>
        <v>15068</v>
      </c>
      <c r="D240" s="182">
        <v>15068</v>
      </c>
      <c r="E240" s="167">
        <f>D240*100/C240</f>
        <v>100</v>
      </c>
      <c r="F240" s="98"/>
      <c r="G240" s="98"/>
      <c r="H240" s="134">
        <f t="shared" ref="H240" si="64">H246+H252+H258</f>
        <v>0</v>
      </c>
      <c r="I240" s="135">
        <f>H240*100/C240</f>
        <v>0</v>
      </c>
      <c r="J240" s="98"/>
      <c r="K240" s="149">
        <f t="shared" si="54"/>
        <v>0</v>
      </c>
    </row>
    <row r="241" spans="1:11" x14ac:dyDescent="0.25">
      <c r="A241" s="198"/>
      <c r="B241" s="99" t="s">
        <v>4</v>
      </c>
      <c r="C241" s="179">
        <f t="shared" ref="C241:D244" si="65">C247+C253+C259</f>
        <v>0</v>
      </c>
      <c r="D241" s="179">
        <f t="shared" si="65"/>
        <v>0</v>
      </c>
      <c r="E241" s="175"/>
      <c r="F241" s="98"/>
      <c r="G241" s="98"/>
      <c r="H241" s="98"/>
      <c r="I241" s="98"/>
      <c r="J241" s="98"/>
      <c r="K241" s="149"/>
    </row>
    <row r="242" spans="1:11" x14ac:dyDescent="0.25">
      <c r="A242" s="198"/>
      <c r="B242" s="99" t="s">
        <v>5</v>
      </c>
      <c r="C242" s="179">
        <f t="shared" si="65"/>
        <v>0</v>
      </c>
      <c r="D242" s="179">
        <f t="shared" si="65"/>
        <v>0</v>
      </c>
      <c r="E242" s="175"/>
      <c r="F242" s="98"/>
      <c r="G242" s="98"/>
      <c r="H242" s="98"/>
      <c r="I242" s="98"/>
      <c r="J242" s="98"/>
      <c r="K242" s="149"/>
    </row>
    <row r="243" spans="1:11" x14ac:dyDescent="0.25">
      <c r="A243" s="198"/>
      <c r="B243" s="99" t="s">
        <v>6</v>
      </c>
      <c r="C243" s="179">
        <f>C249+C255+C261+C267+C273+C279+C285+C291+C297+C303+C309+C315+C321</f>
        <v>4556</v>
      </c>
      <c r="D243" s="179">
        <f>D249+D255+D261+D267+D273+D279+D285+D291+D297+D303+D309+D315+D321</f>
        <v>4556</v>
      </c>
      <c r="E243" s="167">
        <f>D243*100/C243</f>
        <v>100</v>
      </c>
      <c r="F243" s="98"/>
      <c r="G243" s="98"/>
      <c r="H243" s="98"/>
      <c r="I243" s="98"/>
      <c r="J243" s="98"/>
      <c r="K243" s="149"/>
    </row>
    <row r="244" spans="1:11" x14ac:dyDescent="0.25">
      <c r="A244" s="198"/>
      <c r="B244" s="99" t="s">
        <v>7</v>
      </c>
      <c r="C244" s="113">
        <f t="shared" si="65"/>
        <v>0</v>
      </c>
      <c r="D244" s="113">
        <f t="shared" si="65"/>
        <v>0</v>
      </c>
      <c r="E244" s="175"/>
      <c r="F244" s="98"/>
      <c r="G244" s="98"/>
      <c r="H244" s="98"/>
      <c r="I244" s="98"/>
      <c r="J244" s="98"/>
      <c r="K244" s="149"/>
    </row>
    <row r="245" spans="1:11" ht="45" customHeight="1" x14ac:dyDescent="0.25">
      <c r="A245" s="183" t="s">
        <v>2</v>
      </c>
      <c r="B245" s="154" t="s">
        <v>97</v>
      </c>
      <c r="C245" s="116">
        <f>SUM(C246:C250)</f>
        <v>500</v>
      </c>
      <c r="D245" s="116">
        <f>SUM(D246:D250)</f>
        <v>500</v>
      </c>
      <c r="E245" s="175">
        <f t="shared" ref="E245:E246" si="66">D245*100/C245</f>
        <v>100</v>
      </c>
      <c r="F245" s="116">
        <f t="shared" ref="F245:J245" si="67">SUM(F246:F250)</f>
        <v>0</v>
      </c>
      <c r="G245" s="116">
        <f t="shared" si="67"/>
        <v>0</v>
      </c>
      <c r="H245" s="116">
        <f t="shared" si="67"/>
        <v>0</v>
      </c>
      <c r="I245" s="116">
        <f t="shared" si="67"/>
        <v>0</v>
      </c>
      <c r="J245" s="116">
        <f t="shared" si="67"/>
        <v>0</v>
      </c>
      <c r="K245" s="149">
        <f t="shared" si="54"/>
        <v>0</v>
      </c>
    </row>
    <row r="246" spans="1:11" x14ac:dyDescent="0.25">
      <c r="A246" s="183"/>
      <c r="B246" s="99" t="s">
        <v>3</v>
      </c>
      <c r="C246" s="115">
        <v>500</v>
      </c>
      <c r="D246" s="115">
        <v>500</v>
      </c>
      <c r="E246" s="175">
        <f t="shared" si="66"/>
        <v>100</v>
      </c>
      <c r="F246" s="98"/>
      <c r="G246" s="98"/>
      <c r="H246" s="98"/>
      <c r="I246" s="98"/>
      <c r="J246" s="98">
        <v>0</v>
      </c>
      <c r="K246" s="149">
        <f t="shared" si="54"/>
        <v>0</v>
      </c>
    </row>
    <row r="247" spans="1:11" x14ac:dyDescent="0.25">
      <c r="A247" s="183"/>
      <c r="B247" s="99" t="s">
        <v>4</v>
      </c>
      <c r="C247" s="115"/>
      <c r="D247" s="116"/>
      <c r="E247" s="117"/>
      <c r="F247" s="98"/>
      <c r="G247" s="98"/>
      <c r="H247" s="98"/>
      <c r="I247" s="98"/>
      <c r="J247" s="98"/>
      <c r="K247" s="149"/>
    </row>
    <row r="248" spans="1:11" x14ac:dyDescent="0.25">
      <c r="A248" s="183"/>
      <c r="B248" s="99" t="s">
        <v>5</v>
      </c>
      <c r="C248" s="115"/>
      <c r="D248" s="116"/>
      <c r="E248" s="117"/>
      <c r="F248" s="98"/>
      <c r="G248" s="98"/>
      <c r="H248" s="98"/>
      <c r="I248" s="98"/>
      <c r="J248" s="98"/>
      <c r="K248" s="149"/>
    </row>
    <row r="249" spans="1:11" x14ac:dyDescent="0.25">
      <c r="A249" s="183"/>
      <c r="B249" s="99" t="s">
        <v>6</v>
      </c>
      <c r="C249" s="115"/>
      <c r="D249" s="116"/>
      <c r="E249" s="117"/>
      <c r="F249" s="98"/>
      <c r="G249" s="98"/>
      <c r="H249" s="98"/>
      <c r="I249" s="98"/>
      <c r="J249" s="98"/>
      <c r="K249" s="149"/>
    </row>
    <row r="250" spans="1:11" x14ac:dyDescent="0.25">
      <c r="A250" s="183"/>
      <c r="B250" s="99" t="s">
        <v>7</v>
      </c>
      <c r="C250" s="115"/>
      <c r="D250" s="116"/>
      <c r="E250" s="117"/>
      <c r="F250" s="98"/>
      <c r="G250" s="98"/>
      <c r="H250" s="98"/>
      <c r="I250" s="98"/>
      <c r="J250" s="98"/>
      <c r="K250" s="149"/>
    </row>
    <row r="251" spans="1:11" ht="37.5" customHeight="1" x14ac:dyDescent="0.25">
      <c r="A251" s="183" t="s">
        <v>9</v>
      </c>
      <c r="B251" s="155" t="s">
        <v>98</v>
      </c>
      <c r="C251" s="176">
        <f>SUM(C252:C256)</f>
        <v>11000</v>
      </c>
      <c r="D251" s="176">
        <f t="shared" ref="D251:J251" si="68">SUM(D252:D256)</f>
        <v>11000</v>
      </c>
      <c r="E251" s="176">
        <f t="shared" si="68"/>
        <v>100</v>
      </c>
      <c r="F251" s="112">
        <f t="shared" si="68"/>
        <v>0</v>
      </c>
      <c r="G251" s="112">
        <f t="shared" si="68"/>
        <v>0</v>
      </c>
      <c r="H251" s="112">
        <f t="shared" si="68"/>
        <v>0</v>
      </c>
      <c r="I251" s="112">
        <f t="shared" si="68"/>
        <v>0</v>
      </c>
      <c r="J251" s="112">
        <f t="shared" si="68"/>
        <v>0</v>
      </c>
      <c r="K251" s="149">
        <f t="shared" si="54"/>
        <v>0</v>
      </c>
    </row>
    <row r="252" spans="1:11" x14ac:dyDescent="0.25">
      <c r="A252" s="183"/>
      <c r="B252" s="99" t="s">
        <v>3</v>
      </c>
      <c r="C252" s="174">
        <v>11000</v>
      </c>
      <c r="D252" s="117">
        <v>11000</v>
      </c>
      <c r="E252" s="117">
        <f>D252*100/C252</f>
        <v>100</v>
      </c>
      <c r="F252" s="98"/>
      <c r="G252" s="98"/>
      <c r="H252" s="116"/>
      <c r="I252" s="117">
        <f>H252*100/C252</f>
        <v>0</v>
      </c>
      <c r="J252" s="98"/>
      <c r="K252" s="149">
        <f t="shared" si="54"/>
        <v>0</v>
      </c>
    </row>
    <row r="253" spans="1:11" x14ac:dyDescent="0.25">
      <c r="A253" s="183"/>
      <c r="B253" s="99" t="s">
        <v>4</v>
      </c>
      <c r="C253" s="174"/>
      <c r="D253" s="117"/>
      <c r="E253" s="117"/>
      <c r="F253" s="98"/>
      <c r="G253" s="98"/>
      <c r="H253" s="98"/>
      <c r="I253" s="98"/>
      <c r="J253" s="98"/>
      <c r="K253" s="118"/>
    </row>
    <row r="254" spans="1:11" x14ac:dyDescent="0.25">
      <c r="A254" s="183"/>
      <c r="B254" s="99" t="s">
        <v>5</v>
      </c>
      <c r="C254" s="174"/>
      <c r="D254" s="117"/>
      <c r="E254" s="117"/>
      <c r="F254" s="98"/>
      <c r="G254" s="98"/>
      <c r="H254" s="98"/>
      <c r="I254" s="98"/>
      <c r="J254" s="98"/>
      <c r="K254" s="118"/>
    </row>
    <row r="255" spans="1:11" x14ac:dyDescent="0.25">
      <c r="A255" s="183"/>
      <c r="B255" s="99" t="s">
        <v>6</v>
      </c>
      <c r="C255" s="174"/>
      <c r="D255" s="117"/>
      <c r="E255" s="117"/>
      <c r="F255" s="98"/>
      <c r="G255" s="98"/>
      <c r="H255" s="98"/>
      <c r="I255" s="98"/>
      <c r="J255" s="98"/>
      <c r="K255" s="118"/>
    </row>
    <row r="256" spans="1:11" ht="12" customHeight="1" x14ac:dyDescent="0.25">
      <c r="A256" s="183"/>
      <c r="B256" s="99" t="s">
        <v>7</v>
      </c>
      <c r="C256" s="174"/>
      <c r="D256" s="117"/>
      <c r="E256" s="117"/>
      <c r="F256" s="98"/>
      <c r="G256" s="98"/>
      <c r="H256" s="98"/>
      <c r="I256" s="98"/>
      <c r="J256" s="98"/>
      <c r="K256" s="118"/>
    </row>
    <row r="257" spans="1:11" ht="51" customHeight="1" x14ac:dyDescent="0.25">
      <c r="A257" s="183" t="s">
        <v>58</v>
      </c>
      <c r="B257" s="153" t="s">
        <v>99</v>
      </c>
      <c r="C257" s="176">
        <f>SUM(C258:C262)</f>
        <v>3000</v>
      </c>
      <c r="D257" s="176">
        <f>SUM(D258:D262)</f>
        <v>3000</v>
      </c>
      <c r="E257" s="176">
        <f t="shared" ref="E257" si="69">C257*100/D257</f>
        <v>100</v>
      </c>
      <c r="F257" s="98"/>
      <c r="G257" s="98"/>
      <c r="H257" s="98"/>
      <c r="I257" s="98"/>
      <c r="J257" s="98"/>
      <c r="K257" s="118"/>
    </row>
    <row r="258" spans="1:11" x14ac:dyDescent="0.25">
      <c r="A258" s="183"/>
      <c r="B258" s="99" t="s">
        <v>3</v>
      </c>
      <c r="C258" s="115"/>
      <c r="D258" s="115"/>
      <c r="E258" s="167"/>
      <c r="F258" s="98"/>
      <c r="G258" s="98"/>
      <c r="H258" s="98"/>
      <c r="I258" s="98"/>
      <c r="J258" s="98"/>
      <c r="K258" s="118"/>
    </row>
    <row r="259" spans="1:11" x14ac:dyDescent="0.25">
      <c r="A259" s="183"/>
      <c r="B259" s="99" t="s">
        <v>4</v>
      </c>
      <c r="C259" s="99"/>
      <c r="D259" s="98"/>
      <c r="E259" s="117"/>
      <c r="F259" s="98"/>
      <c r="G259" s="98"/>
      <c r="H259" s="98"/>
      <c r="I259" s="98"/>
      <c r="J259" s="98"/>
      <c r="K259" s="118"/>
    </row>
    <row r="260" spans="1:11" x14ac:dyDescent="0.25">
      <c r="A260" s="183"/>
      <c r="B260" s="99" t="s">
        <v>5</v>
      </c>
      <c r="C260" s="99"/>
      <c r="D260" s="98"/>
      <c r="E260" s="117"/>
      <c r="F260" s="98"/>
      <c r="G260" s="98"/>
      <c r="H260" s="98"/>
      <c r="I260" s="98"/>
      <c r="J260" s="98"/>
      <c r="K260" s="118"/>
    </row>
    <row r="261" spans="1:11" x14ac:dyDescent="0.25">
      <c r="A261" s="183"/>
      <c r="B261" s="99" t="s">
        <v>6</v>
      </c>
      <c r="C261" s="99">
        <v>3000</v>
      </c>
      <c r="D261" s="98">
        <v>3000</v>
      </c>
      <c r="E261" s="176">
        <f t="shared" ref="E261:E263" si="70">C261*100/D261</f>
        <v>100</v>
      </c>
      <c r="F261" s="98"/>
      <c r="G261" s="98"/>
      <c r="H261" s="98"/>
      <c r="I261" s="98"/>
      <c r="J261" s="98"/>
      <c r="K261" s="118"/>
    </row>
    <row r="262" spans="1:11" ht="11.25" customHeight="1" thickBot="1" x14ac:dyDescent="0.3">
      <c r="A262" s="184"/>
      <c r="B262" s="137" t="s">
        <v>7</v>
      </c>
      <c r="C262" s="137"/>
      <c r="D262" s="138"/>
      <c r="E262" s="171"/>
      <c r="F262" s="138"/>
      <c r="G262" s="138"/>
      <c r="H262" s="138"/>
      <c r="I262" s="138"/>
      <c r="J262" s="138"/>
      <c r="K262" s="144"/>
    </row>
    <row r="263" spans="1:11" ht="27" customHeight="1" x14ac:dyDescent="0.25">
      <c r="A263" s="183">
        <v>4</v>
      </c>
      <c r="B263" s="151" t="s">
        <v>101</v>
      </c>
      <c r="C263" s="112">
        <f>SUM(C264:C268)</f>
        <v>350</v>
      </c>
      <c r="D263" s="112">
        <f>SUM(D264:D268)</f>
        <v>350</v>
      </c>
      <c r="E263" s="176">
        <f t="shared" si="70"/>
        <v>100</v>
      </c>
      <c r="F263" s="98"/>
      <c r="G263" s="98"/>
      <c r="H263" s="98"/>
      <c r="I263" s="98"/>
      <c r="J263" s="98"/>
      <c r="K263" s="98"/>
    </row>
    <row r="264" spans="1:11" x14ac:dyDescent="0.25">
      <c r="A264" s="183"/>
      <c r="B264" s="99" t="s">
        <v>3</v>
      </c>
      <c r="C264" s="99"/>
      <c r="D264" s="98"/>
      <c r="E264" s="117"/>
      <c r="F264" s="98"/>
      <c r="G264" s="98"/>
      <c r="H264" s="98"/>
      <c r="I264" s="98"/>
      <c r="J264" s="98"/>
      <c r="K264" s="98"/>
    </row>
    <row r="265" spans="1:11" x14ac:dyDescent="0.25">
      <c r="A265" s="183"/>
      <c r="B265" s="99" t="s">
        <v>4</v>
      </c>
      <c r="C265" s="99"/>
      <c r="D265" s="98"/>
      <c r="E265" s="117"/>
      <c r="F265" s="98"/>
      <c r="G265" s="98"/>
      <c r="H265" s="98"/>
      <c r="I265" s="98"/>
      <c r="J265" s="98"/>
      <c r="K265" s="98"/>
    </row>
    <row r="266" spans="1:11" x14ac:dyDescent="0.25">
      <c r="A266" s="183"/>
      <c r="B266" s="99" t="s">
        <v>5</v>
      </c>
      <c r="C266" s="99"/>
      <c r="D266" s="98"/>
      <c r="E266" s="117"/>
      <c r="F266" s="98"/>
      <c r="G266" s="98"/>
      <c r="H266" s="98"/>
      <c r="I266" s="98"/>
      <c r="J266" s="98"/>
      <c r="K266" s="98"/>
    </row>
    <row r="267" spans="1:11" x14ac:dyDescent="0.25">
      <c r="A267" s="183"/>
      <c r="B267" s="99" t="s">
        <v>6</v>
      </c>
      <c r="C267" s="99">
        <v>350</v>
      </c>
      <c r="D267" s="98">
        <v>350</v>
      </c>
      <c r="E267" s="176">
        <f t="shared" ref="E267" si="71">C267*100/D267</f>
        <v>100</v>
      </c>
      <c r="F267" s="98"/>
      <c r="G267" s="98"/>
      <c r="H267" s="98"/>
      <c r="I267" s="98"/>
      <c r="J267" s="98"/>
      <c r="K267" s="98"/>
    </row>
    <row r="268" spans="1:11" x14ac:dyDescent="0.25">
      <c r="A268" s="185"/>
      <c r="B268" s="137" t="s">
        <v>7</v>
      </c>
      <c r="C268" s="137"/>
      <c r="D268" s="138"/>
      <c r="E268" s="171"/>
      <c r="F268" s="138"/>
      <c r="G268" s="138"/>
      <c r="H268" s="138"/>
      <c r="I268" s="138"/>
      <c r="J268" s="138"/>
      <c r="K268" s="138"/>
    </row>
    <row r="269" spans="1:11" x14ac:dyDescent="0.25">
      <c r="A269" s="183">
        <v>5</v>
      </c>
      <c r="B269" s="156" t="s">
        <v>102</v>
      </c>
      <c r="C269" s="112">
        <f>SUM(C270:C274)</f>
        <v>50</v>
      </c>
      <c r="D269" s="112">
        <f>SUM(D270:D274)</f>
        <v>50</v>
      </c>
      <c r="E269" s="176">
        <f t="shared" ref="E269" si="72">C269*100/D269</f>
        <v>100</v>
      </c>
      <c r="F269" s="98"/>
      <c r="G269" s="98"/>
      <c r="H269" s="98"/>
      <c r="I269" s="98"/>
      <c r="J269" s="98"/>
      <c r="K269" s="98"/>
    </row>
    <row r="270" spans="1:11" x14ac:dyDescent="0.25">
      <c r="A270" s="183"/>
      <c r="B270" s="99" t="s">
        <v>3</v>
      </c>
      <c r="C270" s="99"/>
      <c r="D270" s="98"/>
      <c r="E270" s="117"/>
      <c r="F270" s="98"/>
      <c r="G270" s="98"/>
      <c r="H270" s="98"/>
      <c r="I270" s="98"/>
      <c r="J270" s="98"/>
      <c r="K270" s="98"/>
    </row>
    <row r="271" spans="1:11" x14ac:dyDescent="0.25">
      <c r="A271" s="183"/>
      <c r="B271" s="99" t="s">
        <v>4</v>
      </c>
      <c r="C271" s="99"/>
      <c r="D271" s="98"/>
      <c r="E271" s="117"/>
      <c r="F271" s="98"/>
      <c r="G271" s="98"/>
      <c r="H271" s="98"/>
      <c r="I271" s="98"/>
      <c r="J271" s="98"/>
      <c r="K271" s="98"/>
    </row>
    <row r="272" spans="1:11" x14ac:dyDescent="0.25">
      <c r="A272" s="183"/>
      <c r="B272" s="99" t="s">
        <v>5</v>
      </c>
      <c r="C272" s="99"/>
      <c r="D272" s="98"/>
      <c r="E272" s="117"/>
      <c r="F272" s="98"/>
      <c r="G272" s="98"/>
      <c r="H272" s="98"/>
      <c r="I272" s="98"/>
      <c r="J272" s="98"/>
      <c r="K272" s="98"/>
    </row>
    <row r="273" spans="1:11" x14ac:dyDescent="0.25">
      <c r="A273" s="183"/>
      <c r="B273" s="99" t="s">
        <v>6</v>
      </c>
      <c r="C273" s="99">
        <v>50</v>
      </c>
      <c r="D273" s="98">
        <v>50</v>
      </c>
      <c r="E273" s="176">
        <f t="shared" ref="E273" si="73">C273*100/D273</f>
        <v>100</v>
      </c>
      <c r="F273" s="98"/>
      <c r="G273" s="98"/>
      <c r="H273" s="98"/>
      <c r="I273" s="98"/>
      <c r="J273" s="98"/>
      <c r="K273" s="98"/>
    </row>
    <row r="274" spans="1:11" ht="10.5" customHeight="1" x14ac:dyDescent="0.25">
      <c r="A274" s="185"/>
      <c r="B274" s="137" t="s">
        <v>7</v>
      </c>
      <c r="C274" s="99"/>
      <c r="D274" s="98"/>
      <c r="E274" s="117"/>
      <c r="F274" s="98"/>
      <c r="G274" s="98"/>
      <c r="H274" s="98"/>
      <c r="I274" s="98"/>
      <c r="J274" s="98"/>
      <c r="K274" s="98"/>
    </row>
    <row r="275" spans="1:11" ht="12.75" customHeight="1" x14ac:dyDescent="0.25">
      <c r="A275" s="183">
        <v>6</v>
      </c>
      <c r="B275" s="156" t="s">
        <v>103</v>
      </c>
      <c r="C275" s="112">
        <f>SUM(C276:C280)</f>
        <v>60</v>
      </c>
      <c r="D275" s="112">
        <f>SUM(D276:D280)</f>
        <v>60</v>
      </c>
      <c r="E275" s="176">
        <f t="shared" ref="E275" si="74">C275*100/D275</f>
        <v>100</v>
      </c>
      <c r="F275" s="98"/>
      <c r="G275" s="98"/>
      <c r="H275" s="98"/>
      <c r="I275" s="98"/>
      <c r="J275" s="98"/>
      <c r="K275" s="98"/>
    </row>
    <row r="276" spans="1:11" x14ac:dyDescent="0.25">
      <c r="A276" s="183"/>
      <c r="B276" s="99" t="s">
        <v>3</v>
      </c>
      <c r="C276" s="99"/>
      <c r="D276" s="98"/>
      <c r="E276" s="117"/>
      <c r="F276" s="98"/>
      <c r="G276" s="98"/>
      <c r="H276" s="98"/>
      <c r="I276" s="98"/>
      <c r="J276" s="98"/>
      <c r="K276" s="98"/>
    </row>
    <row r="277" spans="1:11" x14ac:dyDescent="0.25">
      <c r="A277" s="183"/>
      <c r="B277" s="99" t="s">
        <v>4</v>
      </c>
      <c r="C277" s="99"/>
      <c r="D277" s="98"/>
      <c r="E277" s="117"/>
      <c r="F277" s="98"/>
      <c r="G277" s="98"/>
      <c r="H277" s="98"/>
      <c r="I277" s="98"/>
      <c r="J277" s="98"/>
      <c r="K277" s="98"/>
    </row>
    <row r="278" spans="1:11" x14ac:dyDescent="0.25">
      <c r="A278" s="183"/>
      <c r="B278" s="99" t="s">
        <v>5</v>
      </c>
      <c r="C278" s="99"/>
      <c r="D278" s="98"/>
      <c r="E278" s="117"/>
      <c r="F278" s="98"/>
      <c r="G278" s="98"/>
      <c r="H278" s="98"/>
      <c r="I278" s="98"/>
      <c r="J278" s="98"/>
      <c r="K278" s="98"/>
    </row>
    <row r="279" spans="1:11" x14ac:dyDescent="0.25">
      <c r="A279" s="183"/>
      <c r="B279" s="99" t="s">
        <v>6</v>
      </c>
      <c r="C279" s="99">
        <v>60</v>
      </c>
      <c r="D279" s="98">
        <v>60</v>
      </c>
      <c r="E279" s="176">
        <f t="shared" ref="E279:E281" si="75">C279*100/D279</f>
        <v>100</v>
      </c>
      <c r="F279" s="98"/>
      <c r="G279" s="98"/>
      <c r="H279" s="98"/>
      <c r="I279" s="98"/>
      <c r="J279" s="98"/>
      <c r="K279" s="98"/>
    </row>
    <row r="280" spans="1:11" x14ac:dyDescent="0.25">
      <c r="A280" s="185"/>
      <c r="B280" s="137" t="s">
        <v>7</v>
      </c>
      <c r="C280" s="99"/>
      <c r="D280" s="98"/>
      <c r="E280" s="117"/>
      <c r="F280" s="98"/>
      <c r="G280" s="98"/>
      <c r="H280" s="98"/>
      <c r="I280" s="98"/>
      <c r="J280" s="98"/>
      <c r="K280" s="98"/>
    </row>
    <row r="281" spans="1:11" ht="12.75" customHeight="1" x14ac:dyDescent="0.25">
      <c r="A281" s="183">
        <v>7</v>
      </c>
      <c r="B281" s="156" t="s">
        <v>104</v>
      </c>
      <c r="C281" s="112">
        <f>SUM(C282:C286)</f>
        <v>80</v>
      </c>
      <c r="D281" s="112">
        <f>SUM(D282:D286)</f>
        <v>80</v>
      </c>
      <c r="E281" s="176">
        <f t="shared" si="75"/>
        <v>100</v>
      </c>
      <c r="F281" s="98"/>
      <c r="G281" s="98"/>
      <c r="H281" s="98"/>
      <c r="I281" s="98"/>
      <c r="J281" s="98"/>
      <c r="K281" s="98"/>
    </row>
    <row r="282" spans="1:11" x14ac:dyDescent="0.25">
      <c r="A282" s="183"/>
      <c r="B282" s="99" t="s">
        <v>3</v>
      </c>
      <c r="C282" s="99"/>
      <c r="D282" s="98"/>
      <c r="E282" s="117"/>
      <c r="F282" s="98"/>
      <c r="G282" s="98"/>
      <c r="H282" s="98"/>
      <c r="I282" s="98"/>
      <c r="J282" s="98"/>
      <c r="K282" s="98"/>
    </row>
    <row r="283" spans="1:11" x14ac:dyDescent="0.25">
      <c r="A283" s="183"/>
      <c r="B283" s="99" t="s">
        <v>4</v>
      </c>
      <c r="C283" s="99"/>
      <c r="D283" s="98"/>
      <c r="E283" s="117"/>
      <c r="F283" s="98"/>
      <c r="G283" s="98"/>
      <c r="H283" s="98"/>
      <c r="I283" s="98"/>
      <c r="J283" s="98"/>
      <c r="K283" s="98"/>
    </row>
    <row r="284" spans="1:11" x14ac:dyDescent="0.25">
      <c r="A284" s="183"/>
      <c r="B284" s="99" t="s">
        <v>5</v>
      </c>
      <c r="C284" s="99"/>
      <c r="D284" s="98"/>
      <c r="E284" s="117"/>
      <c r="F284" s="98"/>
      <c r="G284" s="98"/>
      <c r="H284" s="98"/>
      <c r="I284" s="98"/>
      <c r="J284" s="98"/>
      <c r="K284" s="98"/>
    </row>
    <row r="285" spans="1:11" x14ac:dyDescent="0.25">
      <c r="A285" s="183"/>
      <c r="B285" s="99" t="s">
        <v>6</v>
      </c>
      <c r="C285" s="99">
        <v>80</v>
      </c>
      <c r="D285" s="98">
        <v>80</v>
      </c>
      <c r="E285" s="176">
        <f t="shared" ref="E285" si="76">C285*100/D285</f>
        <v>100</v>
      </c>
      <c r="F285" s="98"/>
      <c r="G285" s="98"/>
      <c r="H285" s="98"/>
      <c r="I285" s="98"/>
      <c r="J285" s="98"/>
      <c r="K285" s="98"/>
    </row>
    <row r="286" spans="1:11" x14ac:dyDescent="0.25">
      <c r="A286" s="185"/>
      <c r="B286" s="137" t="s">
        <v>7</v>
      </c>
      <c r="C286" s="99"/>
      <c r="D286" s="98"/>
      <c r="E286" s="117"/>
      <c r="F286" s="98"/>
      <c r="G286" s="98"/>
      <c r="H286" s="98"/>
      <c r="I286" s="98"/>
      <c r="J286" s="98"/>
      <c r="K286" s="98"/>
    </row>
    <row r="287" spans="1:11" ht="24.75" customHeight="1" x14ac:dyDescent="0.25">
      <c r="A287" s="183">
        <v>8</v>
      </c>
      <c r="B287" s="156" t="s">
        <v>105</v>
      </c>
      <c r="C287" s="112">
        <f>SUM(C288:C292)</f>
        <v>350</v>
      </c>
      <c r="D287" s="112">
        <f>SUM(D288:D292)</f>
        <v>350</v>
      </c>
      <c r="E287" s="176">
        <f t="shared" ref="E287" si="77">C287*100/D287</f>
        <v>100</v>
      </c>
      <c r="F287" s="98"/>
      <c r="G287" s="98"/>
      <c r="H287" s="98"/>
      <c r="I287" s="98"/>
      <c r="J287" s="98"/>
      <c r="K287" s="98"/>
    </row>
    <row r="288" spans="1:11" x14ac:dyDescent="0.25">
      <c r="A288" s="183"/>
      <c r="B288" s="99" t="s">
        <v>3</v>
      </c>
      <c r="C288" s="99"/>
      <c r="D288" s="98"/>
      <c r="E288" s="117"/>
      <c r="F288" s="98"/>
      <c r="G288" s="98"/>
      <c r="H288" s="98"/>
      <c r="I288" s="98"/>
      <c r="J288" s="98"/>
      <c r="K288" s="98"/>
    </row>
    <row r="289" spans="1:11" x14ac:dyDescent="0.25">
      <c r="A289" s="183"/>
      <c r="B289" s="99" t="s">
        <v>4</v>
      </c>
      <c r="C289" s="99"/>
      <c r="D289" s="98"/>
      <c r="E289" s="117"/>
      <c r="F289" s="98"/>
      <c r="G289" s="98"/>
      <c r="H289" s="98"/>
      <c r="I289" s="98"/>
      <c r="J289" s="98"/>
      <c r="K289" s="98"/>
    </row>
    <row r="290" spans="1:11" x14ac:dyDescent="0.25">
      <c r="A290" s="183"/>
      <c r="B290" s="99" t="s">
        <v>5</v>
      </c>
      <c r="C290" s="99"/>
      <c r="D290" s="98"/>
      <c r="E290" s="117"/>
      <c r="F290" s="98"/>
      <c r="G290" s="98"/>
      <c r="H290" s="98"/>
      <c r="I290" s="98"/>
      <c r="J290" s="98"/>
      <c r="K290" s="98"/>
    </row>
    <row r="291" spans="1:11" x14ac:dyDescent="0.25">
      <c r="A291" s="183"/>
      <c r="B291" s="99" t="s">
        <v>6</v>
      </c>
      <c r="C291" s="99">
        <v>350</v>
      </c>
      <c r="D291" s="98">
        <v>350</v>
      </c>
      <c r="E291" s="176">
        <f t="shared" ref="E291" si="78">C291*100/D291</f>
        <v>100</v>
      </c>
      <c r="F291" s="98"/>
      <c r="G291" s="98"/>
      <c r="H291" s="98"/>
      <c r="I291" s="98"/>
      <c r="J291" s="98"/>
      <c r="K291" s="98"/>
    </row>
    <row r="292" spans="1:11" x14ac:dyDescent="0.25">
      <c r="A292" s="185"/>
      <c r="B292" s="137" t="s">
        <v>7</v>
      </c>
      <c r="C292" s="99"/>
      <c r="D292" s="98"/>
      <c r="E292" s="117"/>
      <c r="F292" s="98"/>
      <c r="G292" s="98"/>
      <c r="H292" s="98"/>
      <c r="I292" s="98"/>
      <c r="J292" s="98"/>
      <c r="K292" s="98"/>
    </row>
    <row r="293" spans="1:11" ht="23.25" customHeight="1" x14ac:dyDescent="0.25">
      <c r="A293" s="183">
        <v>9</v>
      </c>
      <c r="B293" s="156" t="s">
        <v>106</v>
      </c>
      <c r="C293" s="112">
        <f>SUM(C294:C298)</f>
        <v>300</v>
      </c>
      <c r="D293" s="112">
        <f>SUM(D294:D298)</f>
        <v>300</v>
      </c>
      <c r="E293" s="176">
        <f t="shared" ref="E293" si="79">C293*100/D293</f>
        <v>100</v>
      </c>
      <c r="F293" s="98"/>
      <c r="G293" s="98"/>
      <c r="H293" s="98"/>
      <c r="I293" s="98"/>
      <c r="J293" s="98"/>
      <c r="K293" s="98"/>
    </row>
    <row r="294" spans="1:11" x14ac:dyDescent="0.25">
      <c r="A294" s="183"/>
      <c r="B294" s="99" t="s">
        <v>3</v>
      </c>
      <c r="C294" s="99"/>
      <c r="D294" s="98"/>
      <c r="E294" s="117"/>
      <c r="F294" s="98"/>
      <c r="G294" s="98"/>
      <c r="H294" s="98"/>
      <c r="I294" s="98"/>
      <c r="J294" s="98"/>
      <c r="K294" s="98"/>
    </row>
    <row r="295" spans="1:11" x14ac:dyDescent="0.25">
      <c r="A295" s="183"/>
      <c r="B295" s="99" t="s">
        <v>4</v>
      </c>
      <c r="C295" s="99"/>
      <c r="D295" s="98"/>
      <c r="E295" s="117"/>
      <c r="F295" s="98"/>
      <c r="G295" s="98"/>
      <c r="H295" s="98"/>
      <c r="I295" s="98"/>
      <c r="J295" s="98"/>
      <c r="K295" s="98"/>
    </row>
    <row r="296" spans="1:11" x14ac:dyDescent="0.25">
      <c r="A296" s="183"/>
      <c r="B296" s="99" t="s">
        <v>5</v>
      </c>
      <c r="C296" s="99"/>
      <c r="D296" s="98"/>
      <c r="E296" s="117"/>
      <c r="F296" s="98"/>
      <c r="G296" s="98"/>
      <c r="H296" s="98"/>
      <c r="I296" s="98"/>
      <c r="J296" s="98"/>
      <c r="K296" s="98"/>
    </row>
    <row r="297" spans="1:11" x14ac:dyDescent="0.25">
      <c r="A297" s="183"/>
      <c r="B297" s="99" t="s">
        <v>6</v>
      </c>
      <c r="C297" s="99">
        <v>300</v>
      </c>
      <c r="D297" s="98">
        <v>300</v>
      </c>
      <c r="E297" s="176">
        <f t="shared" ref="E297" si="80">C297*100/D297</f>
        <v>100</v>
      </c>
      <c r="F297" s="98"/>
      <c r="G297" s="98"/>
      <c r="H297" s="98"/>
      <c r="I297" s="98"/>
      <c r="J297" s="98"/>
      <c r="K297" s="98"/>
    </row>
    <row r="298" spans="1:11" ht="13.5" customHeight="1" x14ac:dyDescent="0.25">
      <c r="A298" s="185"/>
      <c r="B298" s="137" t="s">
        <v>7</v>
      </c>
      <c r="C298" s="99"/>
      <c r="D298" s="98"/>
      <c r="E298" s="117"/>
      <c r="F298" s="98"/>
      <c r="G298" s="98"/>
      <c r="H298" s="98"/>
      <c r="I298" s="98"/>
      <c r="J298" s="98"/>
      <c r="K298" s="98"/>
    </row>
    <row r="299" spans="1:11" ht="12" customHeight="1" x14ac:dyDescent="0.25">
      <c r="A299" s="183">
        <v>10</v>
      </c>
      <c r="B299" s="156" t="s">
        <v>107</v>
      </c>
      <c r="C299" s="112">
        <f>SUM(C300:C304)</f>
        <v>300</v>
      </c>
      <c r="D299" s="112">
        <f>SUM(D300:D304)</f>
        <v>300</v>
      </c>
      <c r="E299" s="176">
        <f t="shared" ref="E299" si="81">C299*100/D299</f>
        <v>100</v>
      </c>
      <c r="F299" s="98"/>
      <c r="G299" s="98"/>
      <c r="H299" s="98"/>
      <c r="I299" s="98"/>
      <c r="J299" s="98"/>
      <c r="K299" s="98"/>
    </row>
    <row r="300" spans="1:11" x14ac:dyDescent="0.25">
      <c r="A300" s="183"/>
      <c r="B300" s="99" t="s">
        <v>3</v>
      </c>
      <c r="C300" s="99"/>
      <c r="D300" s="98"/>
      <c r="E300" s="117"/>
      <c r="F300" s="98"/>
      <c r="G300" s="98"/>
      <c r="H300" s="98"/>
      <c r="I300" s="98"/>
      <c r="J300" s="98"/>
      <c r="K300" s="98"/>
    </row>
    <row r="301" spans="1:11" x14ac:dyDescent="0.25">
      <c r="A301" s="183"/>
      <c r="B301" s="99" t="s">
        <v>4</v>
      </c>
      <c r="C301" s="99"/>
      <c r="D301" s="98"/>
      <c r="E301" s="117"/>
      <c r="F301" s="98"/>
      <c r="G301" s="98"/>
      <c r="H301" s="98"/>
      <c r="I301" s="98"/>
      <c r="J301" s="98"/>
      <c r="K301" s="98"/>
    </row>
    <row r="302" spans="1:11" x14ac:dyDescent="0.25">
      <c r="A302" s="183"/>
      <c r="B302" s="99" t="s">
        <v>5</v>
      </c>
      <c r="C302" s="99"/>
      <c r="D302" s="98"/>
      <c r="E302" s="117"/>
      <c r="F302" s="98"/>
      <c r="G302" s="98"/>
      <c r="H302" s="98"/>
      <c r="I302" s="98"/>
      <c r="J302" s="98"/>
      <c r="K302" s="98"/>
    </row>
    <row r="303" spans="1:11" x14ac:dyDescent="0.25">
      <c r="A303" s="183"/>
      <c r="B303" s="99" t="s">
        <v>6</v>
      </c>
      <c r="C303" s="99">
        <v>300</v>
      </c>
      <c r="D303" s="98">
        <v>300</v>
      </c>
      <c r="E303" s="176">
        <f t="shared" ref="E303" si="82">C303*100/D303</f>
        <v>100</v>
      </c>
      <c r="F303" s="98"/>
      <c r="G303" s="98"/>
      <c r="H303" s="98"/>
      <c r="I303" s="98"/>
      <c r="J303" s="98"/>
      <c r="K303" s="98"/>
    </row>
    <row r="304" spans="1:11" ht="12.75" customHeight="1" x14ac:dyDescent="0.25">
      <c r="A304" s="185"/>
      <c r="B304" s="137" t="s">
        <v>7</v>
      </c>
      <c r="C304" s="99"/>
      <c r="D304" s="98"/>
      <c r="E304" s="117"/>
      <c r="F304" s="98"/>
      <c r="G304" s="98"/>
      <c r="H304" s="98"/>
      <c r="I304" s="98"/>
      <c r="J304" s="98"/>
      <c r="K304" s="98"/>
    </row>
    <row r="305" spans="1:11" ht="11.25" customHeight="1" x14ac:dyDescent="0.25">
      <c r="A305" s="183">
        <v>11</v>
      </c>
      <c r="B305" s="156" t="s">
        <v>108</v>
      </c>
      <c r="C305" s="112">
        <f>SUM(C306:C310)</f>
        <v>16</v>
      </c>
      <c r="D305" s="112">
        <f>SUM(D306:D310)</f>
        <v>16</v>
      </c>
      <c r="E305" s="176">
        <f t="shared" ref="E305" si="83">C305*100/D305</f>
        <v>100</v>
      </c>
      <c r="F305" s="98"/>
      <c r="G305" s="98"/>
      <c r="H305" s="98"/>
      <c r="I305" s="98"/>
      <c r="J305" s="98"/>
      <c r="K305" s="98"/>
    </row>
    <row r="306" spans="1:11" x14ac:dyDescent="0.25">
      <c r="A306" s="183"/>
      <c r="B306" s="99" t="s">
        <v>3</v>
      </c>
      <c r="C306" s="99"/>
      <c r="D306" s="98"/>
      <c r="E306" s="117"/>
      <c r="F306" s="98"/>
      <c r="G306" s="98"/>
      <c r="H306" s="98"/>
      <c r="I306" s="98"/>
      <c r="J306" s="98"/>
      <c r="K306" s="98"/>
    </row>
    <row r="307" spans="1:11" x14ac:dyDescent="0.25">
      <c r="A307" s="183"/>
      <c r="B307" s="99" t="s">
        <v>4</v>
      </c>
      <c r="C307" s="99"/>
      <c r="D307" s="98"/>
      <c r="E307" s="117"/>
      <c r="F307" s="98"/>
      <c r="G307" s="98"/>
      <c r="H307" s="98"/>
      <c r="I307" s="98"/>
      <c r="J307" s="98"/>
      <c r="K307" s="98"/>
    </row>
    <row r="308" spans="1:11" x14ac:dyDescent="0.25">
      <c r="A308" s="183"/>
      <c r="B308" s="99" t="s">
        <v>5</v>
      </c>
      <c r="C308" s="99"/>
      <c r="D308" s="98"/>
      <c r="E308" s="117"/>
      <c r="F308" s="98"/>
      <c r="G308" s="98"/>
      <c r="H308" s="98"/>
      <c r="I308" s="98"/>
      <c r="J308" s="98"/>
      <c r="K308" s="98"/>
    </row>
    <row r="309" spans="1:11" x14ac:dyDescent="0.25">
      <c r="A309" s="183"/>
      <c r="B309" s="99" t="s">
        <v>6</v>
      </c>
      <c r="C309" s="99">
        <v>16</v>
      </c>
      <c r="D309" s="98">
        <v>16</v>
      </c>
      <c r="E309" s="176">
        <f t="shared" ref="E309" si="84">C309*100/D309</f>
        <v>100</v>
      </c>
      <c r="F309" s="98"/>
      <c r="G309" s="98"/>
      <c r="H309" s="98"/>
      <c r="I309" s="98"/>
      <c r="J309" s="98"/>
      <c r="K309" s="98"/>
    </row>
    <row r="310" spans="1:11" ht="12" customHeight="1" x14ac:dyDescent="0.25">
      <c r="A310" s="185"/>
      <c r="B310" s="137" t="s">
        <v>7</v>
      </c>
      <c r="C310" s="99"/>
      <c r="D310" s="98"/>
      <c r="E310" s="117"/>
      <c r="F310" s="98"/>
      <c r="G310" s="98"/>
      <c r="H310" s="98"/>
      <c r="I310" s="98"/>
      <c r="J310" s="98"/>
      <c r="K310" s="98"/>
    </row>
    <row r="311" spans="1:11" ht="27" customHeight="1" x14ac:dyDescent="0.25">
      <c r="A311" s="183">
        <v>12</v>
      </c>
      <c r="B311" s="156" t="s">
        <v>109</v>
      </c>
      <c r="C311" s="112">
        <f>SUM(C312:C316)</f>
        <v>50</v>
      </c>
      <c r="D311" s="112">
        <f>SUM(D312:D316)</f>
        <v>50</v>
      </c>
      <c r="E311" s="176">
        <f t="shared" ref="E311" si="85">C311*100/D311</f>
        <v>100</v>
      </c>
      <c r="F311" s="98"/>
      <c r="G311" s="98"/>
      <c r="H311" s="98"/>
      <c r="I311" s="98"/>
      <c r="J311" s="98"/>
      <c r="K311" s="98"/>
    </row>
    <row r="312" spans="1:11" x14ac:dyDescent="0.25">
      <c r="A312" s="183"/>
      <c r="B312" s="99" t="s">
        <v>3</v>
      </c>
      <c r="C312" s="99"/>
      <c r="D312" s="98"/>
      <c r="E312" s="117"/>
      <c r="F312" s="98"/>
      <c r="G312" s="98"/>
      <c r="H312" s="98"/>
      <c r="I312" s="98"/>
      <c r="J312" s="98"/>
      <c r="K312" s="98"/>
    </row>
    <row r="313" spans="1:11" x14ac:dyDescent="0.25">
      <c r="A313" s="183"/>
      <c r="B313" s="99" t="s">
        <v>4</v>
      </c>
      <c r="C313" s="99"/>
      <c r="D313" s="98"/>
      <c r="E313" s="117"/>
      <c r="F313" s="98"/>
      <c r="G313" s="98"/>
      <c r="H313" s="98"/>
      <c r="I313" s="98"/>
      <c r="J313" s="98"/>
      <c r="K313" s="98"/>
    </row>
    <row r="314" spans="1:11" x14ac:dyDescent="0.25">
      <c r="A314" s="183"/>
      <c r="B314" s="99" t="s">
        <v>5</v>
      </c>
      <c r="C314" s="99"/>
      <c r="D314" s="98"/>
      <c r="E314" s="117"/>
      <c r="F314" s="98"/>
      <c r="G314" s="98"/>
      <c r="H314" s="98"/>
      <c r="I314" s="98"/>
      <c r="J314" s="98"/>
      <c r="K314" s="98"/>
    </row>
    <row r="315" spans="1:11" x14ac:dyDescent="0.25">
      <c r="A315" s="183"/>
      <c r="B315" s="99" t="s">
        <v>6</v>
      </c>
      <c r="C315" s="99">
        <v>50</v>
      </c>
      <c r="D315" s="98">
        <v>50</v>
      </c>
      <c r="E315" s="176">
        <f t="shared" ref="E315" si="86">C315*100/D315</f>
        <v>100</v>
      </c>
      <c r="F315" s="98"/>
      <c r="G315" s="98"/>
      <c r="H315" s="98"/>
      <c r="I315" s="98"/>
      <c r="J315" s="98"/>
      <c r="K315" s="98"/>
    </row>
    <row r="316" spans="1:11" x14ac:dyDescent="0.25">
      <c r="A316" s="185"/>
      <c r="B316" s="137" t="s">
        <v>7</v>
      </c>
      <c r="C316" s="99"/>
      <c r="D316" s="98"/>
      <c r="E316" s="117"/>
      <c r="F316" s="98"/>
      <c r="G316" s="98"/>
      <c r="H316" s="98"/>
      <c r="I316" s="98"/>
      <c r="J316" s="98"/>
      <c r="K316" s="98"/>
    </row>
    <row r="317" spans="1:11" ht="42" customHeight="1" x14ac:dyDescent="0.25">
      <c r="A317" s="183">
        <v>13</v>
      </c>
      <c r="B317" s="101" t="s">
        <v>100</v>
      </c>
      <c r="C317" s="103">
        <f>C318+C319+C320+C321+C322</f>
        <v>3568</v>
      </c>
      <c r="D317" s="103">
        <f t="shared" ref="D317:J317" si="87">D318+D319+D320+D321+D322</f>
        <v>3568</v>
      </c>
      <c r="E317" s="176">
        <f t="shared" si="87"/>
        <v>0</v>
      </c>
      <c r="F317" s="103">
        <f t="shared" si="87"/>
        <v>0</v>
      </c>
      <c r="G317" s="103">
        <f t="shared" si="87"/>
        <v>0</v>
      </c>
      <c r="H317" s="103">
        <f t="shared" si="87"/>
        <v>0</v>
      </c>
      <c r="I317" s="103">
        <f t="shared" si="87"/>
        <v>0</v>
      </c>
      <c r="J317" s="103">
        <f t="shared" si="87"/>
        <v>0</v>
      </c>
      <c r="K317" s="149">
        <f t="shared" ref="K317:K318" si="88">J317*100/C317</f>
        <v>0</v>
      </c>
    </row>
    <row r="318" spans="1:11" x14ac:dyDescent="0.25">
      <c r="A318" s="183"/>
      <c r="B318" s="99" t="s">
        <v>3</v>
      </c>
      <c r="C318" s="99">
        <v>3568</v>
      </c>
      <c r="D318" s="98">
        <v>3568</v>
      </c>
      <c r="E318" s="117"/>
      <c r="F318" s="98"/>
      <c r="G318" s="98"/>
      <c r="H318" s="98"/>
      <c r="I318" s="98"/>
      <c r="J318" s="98">
        <v>0</v>
      </c>
      <c r="K318" s="149">
        <f t="shared" si="88"/>
        <v>0</v>
      </c>
    </row>
    <row r="319" spans="1:11" x14ac:dyDescent="0.25">
      <c r="A319" s="183"/>
      <c r="B319" s="99" t="s">
        <v>4</v>
      </c>
      <c r="C319" s="99"/>
      <c r="D319" s="98"/>
      <c r="E319" s="117"/>
      <c r="F319" s="98"/>
      <c r="G319" s="98"/>
      <c r="H319" s="98"/>
      <c r="I319" s="98"/>
      <c r="J319" s="98"/>
      <c r="K319" s="98"/>
    </row>
    <row r="320" spans="1:11" x14ac:dyDescent="0.25">
      <c r="A320" s="183"/>
      <c r="B320" s="99" t="s">
        <v>5</v>
      </c>
      <c r="C320" s="99"/>
      <c r="D320" s="98"/>
      <c r="E320" s="117"/>
      <c r="F320" s="98"/>
      <c r="G320" s="98"/>
      <c r="H320" s="98"/>
      <c r="I320" s="98"/>
      <c r="J320" s="98"/>
      <c r="K320" s="98"/>
    </row>
    <row r="321" spans="1:11" x14ac:dyDescent="0.25">
      <c r="A321" s="183"/>
      <c r="B321" s="99" t="s">
        <v>6</v>
      </c>
      <c r="C321" s="99"/>
      <c r="D321" s="98"/>
      <c r="E321" s="117"/>
      <c r="F321" s="98"/>
      <c r="G321" s="98"/>
      <c r="H321" s="98"/>
      <c r="I321" s="98"/>
      <c r="J321" s="98"/>
      <c r="K321" s="98"/>
    </row>
    <row r="322" spans="1:11" ht="15.75" thickBot="1" x14ac:dyDescent="0.3">
      <c r="A322" s="184"/>
      <c r="B322" s="119" t="s">
        <v>7</v>
      </c>
      <c r="C322" s="99"/>
      <c r="D322" s="98"/>
      <c r="E322" s="117"/>
      <c r="F322" s="98"/>
      <c r="G322" s="98"/>
      <c r="H322" s="98"/>
      <c r="I322" s="98"/>
      <c r="J322" s="98"/>
      <c r="K322" s="98"/>
    </row>
    <row r="323" spans="1:11" x14ac:dyDescent="0.25">
      <c r="A323" s="189">
        <v>74</v>
      </c>
      <c r="B323" s="129" t="s">
        <v>116</v>
      </c>
      <c r="C323" s="139">
        <f>C324+C325+C326+C327+C328</f>
        <v>2936</v>
      </c>
      <c r="D323" s="139">
        <f>D324+D325+D326+D327+D328</f>
        <v>2936</v>
      </c>
      <c r="E323" s="177">
        <f t="shared" ref="E323:J323" si="89">E324+E325+E326+E327+E328</f>
        <v>200</v>
      </c>
      <c r="F323" s="139">
        <f t="shared" si="89"/>
        <v>0</v>
      </c>
      <c r="G323" s="139">
        <f t="shared" si="89"/>
        <v>0</v>
      </c>
      <c r="H323" s="139">
        <f t="shared" si="89"/>
        <v>0</v>
      </c>
      <c r="I323" s="139">
        <f t="shared" si="89"/>
        <v>0</v>
      </c>
      <c r="J323" s="139">
        <f t="shared" si="89"/>
        <v>0</v>
      </c>
      <c r="K323" s="149">
        <f t="shared" ref="K323:K324" si="90">J323*100/C323</f>
        <v>0</v>
      </c>
    </row>
    <row r="324" spans="1:11" x14ac:dyDescent="0.25">
      <c r="A324" s="190"/>
      <c r="B324" s="99" t="s">
        <v>3</v>
      </c>
      <c r="C324" s="99">
        <f>C330+C336</f>
        <v>2936</v>
      </c>
      <c r="D324" s="99">
        <v>2936</v>
      </c>
      <c r="E324" s="174">
        <f t="shared" ref="E324:I324" si="91">E330+E336</f>
        <v>200</v>
      </c>
      <c r="F324" s="99">
        <f t="shared" si="91"/>
        <v>0</v>
      </c>
      <c r="G324" s="99">
        <f t="shared" si="91"/>
        <v>0</v>
      </c>
      <c r="H324" s="99">
        <f t="shared" si="91"/>
        <v>0</v>
      </c>
      <c r="I324" s="99">
        <f t="shared" si="91"/>
        <v>0</v>
      </c>
      <c r="J324" s="99"/>
      <c r="K324" s="149">
        <f t="shared" si="90"/>
        <v>0</v>
      </c>
    </row>
    <row r="325" spans="1:11" x14ac:dyDescent="0.25">
      <c r="A325" s="190"/>
      <c r="B325" s="99" t="s">
        <v>4</v>
      </c>
      <c r="C325" s="99">
        <f t="shared" ref="C325:E325" si="92">C331</f>
        <v>0</v>
      </c>
      <c r="D325" s="99">
        <f t="shared" si="92"/>
        <v>0</v>
      </c>
      <c r="E325" s="174">
        <f t="shared" si="92"/>
        <v>0</v>
      </c>
      <c r="F325" s="98"/>
      <c r="G325" s="98"/>
      <c r="H325" s="98"/>
      <c r="I325" s="98"/>
      <c r="J325" s="98"/>
      <c r="K325" s="118"/>
    </row>
    <row r="326" spans="1:11" x14ac:dyDescent="0.25">
      <c r="A326" s="190"/>
      <c r="B326" s="99" t="s">
        <v>5</v>
      </c>
      <c r="C326" s="99">
        <f t="shared" ref="C326:E326" si="93">C332</f>
        <v>0</v>
      </c>
      <c r="D326" s="99">
        <f t="shared" si="93"/>
        <v>0</v>
      </c>
      <c r="E326" s="174">
        <f t="shared" si="93"/>
        <v>0</v>
      </c>
      <c r="F326" s="98"/>
      <c r="G326" s="98"/>
      <c r="H326" s="98"/>
      <c r="I326" s="98"/>
      <c r="J326" s="98"/>
      <c r="K326" s="118"/>
    </row>
    <row r="327" spans="1:11" x14ac:dyDescent="0.25">
      <c r="A327" s="190"/>
      <c r="B327" s="99" t="s">
        <v>6</v>
      </c>
      <c r="C327" s="99">
        <f t="shared" ref="C327:E327" si="94">C333</f>
        <v>0</v>
      </c>
      <c r="D327" s="99">
        <f t="shared" si="94"/>
        <v>0</v>
      </c>
      <c r="E327" s="174">
        <f t="shared" si="94"/>
        <v>0</v>
      </c>
      <c r="F327" s="98"/>
      <c r="G327" s="98"/>
      <c r="H327" s="98"/>
      <c r="I327" s="98"/>
      <c r="J327" s="98"/>
      <c r="K327" s="118"/>
    </row>
    <row r="328" spans="1:11" x14ac:dyDescent="0.25">
      <c r="A328" s="191"/>
      <c r="B328" s="99" t="s">
        <v>7</v>
      </c>
      <c r="C328" s="99">
        <f t="shared" ref="C328:E328" si="95">C334</f>
        <v>0</v>
      </c>
      <c r="D328" s="99">
        <f t="shared" si="95"/>
        <v>0</v>
      </c>
      <c r="E328" s="174">
        <f t="shared" si="95"/>
        <v>0</v>
      </c>
      <c r="F328" s="98"/>
      <c r="G328" s="98"/>
      <c r="H328" s="98"/>
      <c r="I328" s="98"/>
      <c r="J328" s="98"/>
      <c r="K328" s="118"/>
    </row>
    <row r="329" spans="1:11" ht="42" customHeight="1" x14ac:dyDescent="0.25">
      <c r="A329" s="183" t="s">
        <v>2</v>
      </c>
      <c r="B329" s="101" t="s">
        <v>110</v>
      </c>
      <c r="C329" s="103">
        <f>C330+C331+C332+C333+C334</f>
        <v>800</v>
      </c>
      <c r="D329" s="103">
        <f t="shared" ref="D329:K329" si="96">D330+D331+D332+D333+D334</f>
        <v>800</v>
      </c>
      <c r="E329" s="176">
        <f t="shared" si="96"/>
        <v>100</v>
      </c>
      <c r="F329" s="103">
        <f t="shared" si="96"/>
        <v>0</v>
      </c>
      <c r="G329" s="103">
        <f t="shared" si="96"/>
        <v>0</v>
      </c>
      <c r="H329" s="103">
        <f t="shared" si="96"/>
        <v>0</v>
      </c>
      <c r="I329" s="103">
        <f t="shared" si="96"/>
        <v>0</v>
      </c>
      <c r="J329" s="103">
        <f t="shared" si="96"/>
        <v>0</v>
      </c>
      <c r="K329" s="103">
        <f t="shared" si="96"/>
        <v>0</v>
      </c>
    </row>
    <row r="330" spans="1:11" x14ac:dyDescent="0.25">
      <c r="A330" s="183"/>
      <c r="B330" s="99" t="s">
        <v>3</v>
      </c>
      <c r="C330" s="99">
        <v>800</v>
      </c>
      <c r="D330" s="98">
        <v>800</v>
      </c>
      <c r="E330" s="157">
        <f>D330*100/C330</f>
        <v>100</v>
      </c>
      <c r="F330" s="98"/>
      <c r="G330" s="98"/>
      <c r="H330" s="98"/>
      <c r="I330" s="98"/>
      <c r="J330" s="98"/>
      <c r="K330" s="118"/>
    </row>
    <row r="331" spans="1:11" x14ac:dyDescent="0.25">
      <c r="A331" s="183"/>
      <c r="B331" s="99" t="s">
        <v>4</v>
      </c>
      <c r="C331" s="99"/>
      <c r="D331" s="98"/>
      <c r="E331" s="117"/>
      <c r="F331" s="98"/>
      <c r="G331" s="98"/>
      <c r="H331" s="98"/>
      <c r="I331" s="98"/>
      <c r="J331" s="98"/>
      <c r="K331" s="118"/>
    </row>
    <row r="332" spans="1:11" x14ac:dyDescent="0.25">
      <c r="A332" s="183"/>
      <c r="B332" s="99" t="s">
        <v>5</v>
      </c>
      <c r="C332" s="99"/>
      <c r="D332" s="98"/>
      <c r="E332" s="117"/>
      <c r="F332" s="98"/>
      <c r="G332" s="98"/>
      <c r="H332" s="98"/>
      <c r="I332" s="98"/>
      <c r="J332" s="98"/>
      <c r="K332" s="118"/>
    </row>
    <row r="333" spans="1:11" x14ac:dyDescent="0.25">
      <c r="A333" s="183"/>
      <c r="B333" s="99" t="s">
        <v>6</v>
      </c>
      <c r="C333" s="99"/>
      <c r="D333" s="98"/>
      <c r="E333" s="117"/>
      <c r="F333" s="98"/>
      <c r="G333" s="98"/>
      <c r="H333" s="98"/>
      <c r="I333" s="98"/>
      <c r="J333" s="98"/>
      <c r="K333" s="118"/>
    </row>
    <row r="334" spans="1:11" ht="15.75" thickBot="1" x14ac:dyDescent="0.3">
      <c r="A334" s="184"/>
      <c r="B334" s="119" t="s">
        <v>7</v>
      </c>
      <c r="C334" s="137"/>
      <c r="D334" s="138"/>
      <c r="E334" s="117"/>
      <c r="F334" s="138"/>
      <c r="G334" s="138"/>
      <c r="H334" s="138"/>
      <c r="I334" s="138"/>
      <c r="J334" s="138"/>
      <c r="K334" s="144"/>
    </row>
    <row r="335" spans="1:11" ht="41.25" customHeight="1" x14ac:dyDescent="0.25">
      <c r="A335" s="194">
        <v>2</v>
      </c>
      <c r="B335" s="101" t="s">
        <v>111</v>
      </c>
      <c r="C335" s="103">
        <f>C336+C337+C338+C339+C340</f>
        <v>2136</v>
      </c>
      <c r="D335" s="103">
        <f>D336+D337+D338+D339+D340</f>
        <v>2136</v>
      </c>
      <c r="E335" s="149">
        <f>D335*100/C335</f>
        <v>100</v>
      </c>
      <c r="F335" s="103">
        <f>F336+F337+F338+F339+F340</f>
        <v>0</v>
      </c>
      <c r="G335" s="103">
        <f t="shared" ref="G335:J335" si="97">G336+G337+G338+G339+G340</f>
        <v>0</v>
      </c>
      <c r="H335" s="103">
        <f t="shared" si="97"/>
        <v>0</v>
      </c>
      <c r="I335" s="103">
        <f t="shared" si="97"/>
        <v>0</v>
      </c>
      <c r="J335" s="103">
        <f t="shared" si="97"/>
        <v>0</v>
      </c>
      <c r="K335" s="149">
        <f t="shared" ref="K335:K336" si="98">J335*100/C335</f>
        <v>0</v>
      </c>
    </row>
    <row r="336" spans="1:11" x14ac:dyDescent="0.25">
      <c r="A336" s="195"/>
      <c r="B336" s="99" t="s">
        <v>3</v>
      </c>
      <c r="C336" s="99">
        <v>2136</v>
      </c>
      <c r="D336" s="98">
        <v>2136</v>
      </c>
      <c r="E336" s="157">
        <f>D336*100/C336</f>
        <v>100</v>
      </c>
      <c r="F336" s="98"/>
      <c r="G336" s="98"/>
      <c r="H336" s="98"/>
      <c r="I336" s="98"/>
      <c r="J336" s="98"/>
      <c r="K336" s="149">
        <f t="shared" si="98"/>
        <v>0</v>
      </c>
    </row>
    <row r="337" spans="1:11" x14ac:dyDescent="0.25">
      <c r="A337" s="195"/>
      <c r="B337" s="99" t="s">
        <v>4</v>
      </c>
      <c r="C337" s="99"/>
      <c r="D337" s="98"/>
      <c r="E337" s="117"/>
      <c r="F337" s="98"/>
      <c r="G337" s="98"/>
      <c r="H337" s="98"/>
      <c r="I337" s="98"/>
      <c r="J337" s="98"/>
      <c r="K337" s="98"/>
    </row>
    <row r="338" spans="1:11" x14ac:dyDescent="0.25">
      <c r="A338" s="195"/>
      <c r="B338" s="99" t="s">
        <v>5</v>
      </c>
      <c r="C338" s="99"/>
      <c r="D338" s="98"/>
      <c r="E338" s="117"/>
      <c r="F338" s="98"/>
      <c r="G338" s="98"/>
      <c r="H338" s="98"/>
      <c r="I338" s="98"/>
      <c r="J338" s="98"/>
      <c r="K338" s="98"/>
    </row>
    <row r="339" spans="1:11" x14ac:dyDescent="0.25">
      <c r="A339" s="195"/>
      <c r="B339" s="99" t="s">
        <v>6</v>
      </c>
      <c r="C339" s="99"/>
      <c r="D339" s="98"/>
      <c r="E339" s="117"/>
      <c r="F339" s="98"/>
      <c r="G339" s="98"/>
      <c r="H339" s="98"/>
      <c r="I339" s="98"/>
      <c r="J339" s="98"/>
      <c r="K339" s="98"/>
    </row>
    <row r="340" spans="1:11" ht="12" customHeight="1" thickBot="1" x14ac:dyDescent="0.3">
      <c r="A340" s="196"/>
      <c r="B340" s="119" t="s">
        <v>7</v>
      </c>
      <c r="C340" s="99"/>
      <c r="D340" s="98"/>
      <c r="E340" s="117"/>
      <c r="F340" s="98"/>
      <c r="G340" s="98"/>
      <c r="H340" s="98"/>
      <c r="I340" s="98"/>
      <c r="J340" s="98"/>
      <c r="K340" s="98"/>
    </row>
    <row r="341" spans="1:11" x14ac:dyDescent="0.25">
      <c r="A341" s="189">
        <v>84</v>
      </c>
      <c r="B341" s="127" t="s">
        <v>60</v>
      </c>
      <c r="C341" s="139">
        <f>C342+C343+C344+C345+C346</f>
        <v>17250</v>
      </c>
      <c r="D341" s="139">
        <f t="shared" ref="D341:J341" si="99">D342+D343+D344+D345+D346</f>
        <v>17250</v>
      </c>
      <c r="E341" s="157">
        <f>D341*100/C341</f>
        <v>100</v>
      </c>
      <c r="F341" s="139">
        <f t="shared" si="99"/>
        <v>0</v>
      </c>
      <c r="G341" s="139">
        <f t="shared" si="99"/>
        <v>0</v>
      </c>
      <c r="H341" s="139">
        <f t="shared" si="99"/>
        <v>0</v>
      </c>
      <c r="I341" s="139">
        <f t="shared" si="99"/>
        <v>0</v>
      </c>
      <c r="J341" s="139">
        <f t="shared" si="99"/>
        <v>0</v>
      </c>
      <c r="K341" s="149">
        <f t="shared" ref="K341" si="100">J341*100/C341</f>
        <v>0</v>
      </c>
    </row>
    <row r="342" spans="1:11" x14ac:dyDescent="0.25">
      <c r="A342" s="190"/>
      <c r="B342" s="99" t="s">
        <v>3</v>
      </c>
      <c r="C342" s="99">
        <f>C354</f>
        <v>1050</v>
      </c>
      <c r="D342" s="99">
        <f>D354</f>
        <v>1050</v>
      </c>
      <c r="E342" s="157">
        <f>D342*100/C342</f>
        <v>100</v>
      </c>
      <c r="F342" s="98"/>
      <c r="G342" s="98"/>
      <c r="H342" s="98"/>
      <c r="I342" s="98"/>
      <c r="J342" s="98"/>
      <c r="K342" s="118"/>
    </row>
    <row r="343" spans="1:11" x14ac:dyDescent="0.25">
      <c r="A343" s="190"/>
      <c r="B343" s="99" t="s">
        <v>4</v>
      </c>
      <c r="C343" s="99">
        <f>C349+C361</f>
        <v>0</v>
      </c>
      <c r="D343" s="99">
        <f>D349+D361</f>
        <v>0</v>
      </c>
      <c r="E343" s="117"/>
      <c r="F343" s="98"/>
      <c r="G343" s="98"/>
      <c r="H343" s="98"/>
      <c r="I343" s="98"/>
      <c r="J343" s="98"/>
      <c r="K343" s="118"/>
    </row>
    <row r="344" spans="1:11" x14ac:dyDescent="0.25">
      <c r="A344" s="190"/>
      <c r="B344" s="99" t="s">
        <v>5</v>
      </c>
      <c r="C344" s="99">
        <f>C350+C362</f>
        <v>0</v>
      </c>
      <c r="D344" s="98"/>
      <c r="E344" s="117"/>
      <c r="F344" s="98"/>
      <c r="G344" s="98"/>
      <c r="H344" s="98"/>
      <c r="I344" s="98"/>
      <c r="J344" s="98"/>
      <c r="K344" s="118"/>
    </row>
    <row r="345" spans="1:11" x14ac:dyDescent="0.25">
      <c r="A345" s="190"/>
      <c r="B345" s="99" t="s">
        <v>6</v>
      </c>
      <c r="C345" s="99">
        <f>C351+C363</f>
        <v>16200</v>
      </c>
      <c r="D345" s="99">
        <f>D351+D363</f>
        <v>16200</v>
      </c>
      <c r="E345" s="157">
        <f>D345*100/C345</f>
        <v>100</v>
      </c>
      <c r="F345" s="99">
        <f>F351+F363</f>
        <v>0</v>
      </c>
      <c r="G345" s="99">
        <f t="shared" ref="G345:J345" si="101">G351+G363</f>
        <v>0</v>
      </c>
      <c r="H345" s="99">
        <f t="shared" si="101"/>
        <v>0</v>
      </c>
      <c r="I345" s="99">
        <f t="shared" si="101"/>
        <v>0</v>
      </c>
      <c r="J345" s="99">
        <f t="shared" si="101"/>
        <v>0</v>
      </c>
      <c r="K345" s="118"/>
    </row>
    <row r="346" spans="1:11" ht="12.75" customHeight="1" x14ac:dyDescent="0.25">
      <c r="A346" s="191"/>
      <c r="B346" s="99" t="s">
        <v>7</v>
      </c>
      <c r="C346" s="99">
        <f>C352+C364</f>
        <v>0</v>
      </c>
      <c r="D346" s="99">
        <f>D352+D364</f>
        <v>0</v>
      </c>
      <c r="E346" s="174">
        <f>E352+E364</f>
        <v>0</v>
      </c>
      <c r="F346" s="98"/>
      <c r="G346" s="98"/>
      <c r="H346" s="98"/>
      <c r="I346" s="98"/>
      <c r="J346" s="98"/>
      <c r="K346" s="118"/>
    </row>
    <row r="347" spans="1:11" ht="37.5" customHeight="1" x14ac:dyDescent="0.25">
      <c r="A347" s="183" t="s">
        <v>2</v>
      </c>
      <c r="B347" s="155" t="s">
        <v>112</v>
      </c>
      <c r="C347" s="104">
        <f>C348+C349+C350+C351+C352</f>
        <v>16150</v>
      </c>
      <c r="D347" s="104">
        <v>16150</v>
      </c>
      <c r="E347" s="157">
        <f>D347*100/C347</f>
        <v>100</v>
      </c>
      <c r="F347" s="104">
        <f t="shared" ref="F347:J347" si="102">F348+F349+F350+F351+F352</f>
        <v>0</v>
      </c>
      <c r="G347" s="104">
        <f t="shared" si="102"/>
        <v>0</v>
      </c>
      <c r="H347" s="104">
        <f t="shared" si="102"/>
        <v>0</v>
      </c>
      <c r="I347" s="104">
        <f t="shared" si="102"/>
        <v>0</v>
      </c>
      <c r="J347" s="104">
        <f t="shared" si="102"/>
        <v>0</v>
      </c>
      <c r="K347" s="149">
        <f t="shared" ref="K347" si="103">J347*100/C347</f>
        <v>0</v>
      </c>
    </row>
    <row r="348" spans="1:11" x14ac:dyDescent="0.25">
      <c r="A348" s="183"/>
      <c r="B348" s="99" t="s">
        <v>3</v>
      </c>
      <c r="C348" s="99"/>
      <c r="D348" s="107"/>
      <c r="E348" s="174">
        <f t="shared" ref="E348" si="104">E354+E366</f>
        <v>100</v>
      </c>
      <c r="F348" s="98"/>
      <c r="G348" s="98"/>
      <c r="H348" s="98"/>
      <c r="I348" s="98"/>
      <c r="J348" s="98"/>
      <c r="K348" s="118"/>
    </row>
    <row r="349" spans="1:11" x14ac:dyDescent="0.25">
      <c r="A349" s="183"/>
      <c r="B349" s="99" t="s">
        <v>4</v>
      </c>
      <c r="C349" s="99">
        <f t="shared" ref="C349" si="105">D349+F349+H349+J349</f>
        <v>0</v>
      </c>
      <c r="D349" s="98"/>
      <c r="E349" s="174">
        <f t="shared" ref="E349" si="106">E355+E367</f>
        <v>0</v>
      </c>
      <c r="F349" s="98"/>
      <c r="G349" s="98"/>
      <c r="H349" s="98"/>
      <c r="I349" s="98"/>
      <c r="J349" s="98"/>
      <c r="K349" s="118"/>
    </row>
    <row r="350" spans="1:11" x14ac:dyDescent="0.25">
      <c r="A350" s="183"/>
      <c r="B350" s="99" t="s">
        <v>5</v>
      </c>
      <c r="C350" s="99"/>
      <c r="D350" s="98"/>
      <c r="E350" s="174">
        <f t="shared" ref="E350" si="107">E356+E368</f>
        <v>0</v>
      </c>
      <c r="F350" s="98"/>
      <c r="G350" s="98"/>
      <c r="H350" s="98"/>
      <c r="I350" s="98"/>
      <c r="J350" s="98"/>
      <c r="K350" s="118"/>
    </row>
    <row r="351" spans="1:11" x14ac:dyDescent="0.25">
      <c r="A351" s="183"/>
      <c r="B351" s="99" t="s">
        <v>6</v>
      </c>
      <c r="C351" s="99">
        <v>16150</v>
      </c>
      <c r="D351" s="98">
        <v>16150</v>
      </c>
      <c r="E351" s="157">
        <f>D351*100/C351</f>
        <v>100</v>
      </c>
      <c r="F351" s="98"/>
      <c r="G351" s="98"/>
      <c r="H351" s="98"/>
      <c r="I351" s="98"/>
      <c r="J351" s="98">
        <v>0</v>
      </c>
      <c r="K351" s="149">
        <f t="shared" ref="K351" si="108">J351*100/C351</f>
        <v>0</v>
      </c>
    </row>
    <row r="352" spans="1:11" ht="12" customHeight="1" x14ac:dyDescent="0.25">
      <c r="A352" s="183"/>
      <c r="B352" s="99" t="s">
        <v>7</v>
      </c>
      <c r="C352" s="99"/>
      <c r="D352" s="98"/>
      <c r="E352" s="174">
        <f t="shared" ref="E352" si="109">E358+E370</f>
        <v>0</v>
      </c>
      <c r="F352" s="98"/>
      <c r="G352" s="98"/>
      <c r="H352" s="98"/>
      <c r="I352" s="98"/>
      <c r="J352" s="98"/>
      <c r="K352" s="118"/>
    </row>
    <row r="353" spans="1:11" ht="27" customHeight="1" x14ac:dyDescent="0.25">
      <c r="A353" s="183">
        <v>2</v>
      </c>
      <c r="B353" s="155" t="s">
        <v>113</v>
      </c>
      <c r="C353" s="104">
        <f>C354+C355+C356+C357+C358</f>
        <v>1050</v>
      </c>
      <c r="D353" s="104">
        <f>D354+D355+D356+D357+D358</f>
        <v>1050</v>
      </c>
      <c r="E353" s="157">
        <f>D353*100/C353</f>
        <v>100</v>
      </c>
      <c r="F353" s="98"/>
      <c r="G353" s="98"/>
      <c r="H353" s="98"/>
      <c r="I353" s="98"/>
      <c r="J353" s="98"/>
      <c r="K353" s="118"/>
    </row>
    <row r="354" spans="1:11" x14ac:dyDescent="0.25">
      <c r="A354" s="183"/>
      <c r="B354" s="99" t="s">
        <v>3</v>
      </c>
      <c r="C354" s="99">
        <v>1050</v>
      </c>
      <c r="D354" s="98">
        <v>1050</v>
      </c>
      <c r="E354" s="157">
        <f>D354*100/C354</f>
        <v>100</v>
      </c>
      <c r="F354" s="98"/>
      <c r="G354" s="98"/>
      <c r="H354" s="98"/>
      <c r="I354" s="98"/>
      <c r="J354" s="98"/>
      <c r="K354" s="118"/>
    </row>
    <row r="355" spans="1:11" x14ac:dyDescent="0.25">
      <c r="A355" s="183"/>
      <c r="B355" s="99" t="s">
        <v>4</v>
      </c>
      <c r="C355" s="99"/>
      <c r="D355" s="98"/>
      <c r="E355" s="117"/>
      <c r="F355" s="98"/>
      <c r="G355" s="98"/>
      <c r="H355" s="98"/>
      <c r="I355" s="98"/>
      <c r="J355" s="98"/>
      <c r="K355" s="118"/>
    </row>
    <row r="356" spans="1:11" x14ac:dyDescent="0.25">
      <c r="A356" s="183"/>
      <c r="B356" s="99" t="s">
        <v>5</v>
      </c>
      <c r="C356" s="99"/>
      <c r="D356" s="98"/>
      <c r="E356" s="117"/>
      <c r="F356" s="98"/>
      <c r="G356" s="98"/>
      <c r="H356" s="98"/>
      <c r="I356" s="98"/>
      <c r="J356" s="98"/>
      <c r="K356" s="118"/>
    </row>
    <row r="357" spans="1:11" x14ac:dyDescent="0.25">
      <c r="A357" s="183"/>
      <c r="B357" s="99" t="s">
        <v>6</v>
      </c>
      <c r="C357" s="99"/>
      <c r="D357" s="98"/>
      <c r="E357" s="117"/>
      <c r="F357" s="98"/>
      <c r="G357" s="98"/>
      <c r="H357" s="98"/>
      <c r="I357" s="98"/>
      <c r="J357" s="98"/>
      <c r="K357" s="118"/>
    </row>
    <row r="358" spans="1:11" x14ac:dyDescent="0.25">
      <c r="A358" s="183"/>
      <c r="B358" s="99" t="s">
        <v>7</v>
      </c>
      <c r="C358" s="99"/>
      <c r="D358" s="98"/>
      <c r="E358" s="117"/>
      <c r="F358" s="98"/>
      <c r="G358" s="98"/>
      <c r="H358" s="98"/>
      <c r="I358" s="98"/>
      <c r="J358" s="98"/>
      <c r="K358" s="118"/>
    </row>
    <row r="359" spans="1:11" x14ac:dyDescent="0.25">
      <c r="A359" s="183">
        <v>3</v>
      </c>
      <c r="B359" s="101" t="s">
        <v>114</v>
      </c>
      <c r="C359" s="98">
        <f>SUM(C360:C364)</f>
        <v>50</v>
      </c>
      <c r="D359" s="98">
        <f>SUM(D360:D364)</f>
        <v>50</v>
      </c>
      <c r="E359" s="117">
        <f t="shared" ref="E359" si="110">C359*100/D359</f>
        <v>100</v>
      </c>
      <c r="F359" s="98"/>
      <c r="G359" s="98"/>
      <c r="H359" s="98"/>
      <c r="I359" s="98"/>
      <c r="J359" s="98"/>
      <c r="K359" s="118"/>
    </row>
    <row r="360" spans="1:11" x14ac:dyDescent="0.25">
      <c r="A360" s="183"/>
      <c r="B360" s="99" t="s">
        <v>3</v>
      </c>
      <c r="C360" s="99"/>
      <c r="D360" s="98"/>
      <c r="E360" s="117"/>
      <c r="F360" s="98"/>
      <c r="G360" s="98"/>
      <c r="H360" s="98"/>
      <c r="I360" s="98"/>
      <c r="J360" s="98"/>
      <c r="K360" s="118"/>
    </row>
    <row r="361" spans="1:11" x14ac:dyDescent="0.25">
      <c r="A361" s="183"/>
      <c r="B361" s="99" t="s">
        <v>4</v>
      </c>
      <c r="C361" s="99">
        <f t="shared" ref="C361" si="111">D361+F361+H361+J361</f>
        <v>0</v>
      </c>
      <c r="D361" s="98"/>
      <c r="E361" s="117"/>
      <c r="F361" s="98"/>
      <c r="G361" s="98"/>
      <c r="H361" s="98"/>
      <c r="I361" s="98"/>
      <c r="J361" s="98"/>
      <c r="K361" s="118"/>
    </row>
    <row r="362" spans="1:11" x14ac:dyDescent="0.25">
      <c r="A362" s="183"/>
      <c r="B362" s="99" t="s">
        <v>5</v>
      </c>
      <c r="C362" s="99">
        <f t="shared" ref="C362" si="112">D362+F362+H362+J362</f>
        <v>0</v>
      </c>
      <c r="D362" s="98"/>
      <c r="E362" s="117"/>
      <c r="F362" s="98"/>
      <c r="G362" s="98"/>
      <c r="H362" s="98"/>
      <c r="I362" s="98"/>
      <c r="J362" s="98"/>
      <c r="K362" s="118"/>
    </row>
    <row r="363" spans="1:11" x14ac:dyDescent="0.25">
      <c r="A363" s="183"/>
      <c r="B363" s="99" t="s">
        <v>6</v>
      </c>
      <c r="C363" s="99">
        <v>50</v>
      </c>
      <c r="D363" s="98">
        <v>50</v>
      </c>
      <c r="E363" s="167">
        <f t="shared" ref="E363" si="113">C363*100/D363</f>
        <v>100</v>
      </c>
      <c r="F363" s="98"/>
      <c r="G363" s="98"/>
      <c r="H363" s="98"/>
      <c r="I363" s="98"/>
      <c r="J363" s="98"/>
      <c r="K363" s="118"/>
    </row>
    <row r="364" spans="1:11" ht="15.75" thickBot="1" x14ac:dyDescent="0.3">
      <c r="A364" s="184"/>
      <c r="B364" s="119" t="s">
        <v>7</v>
      </c>
      <c r="C364" s="119">
        <f t="shared" ref="C364" si="114">D364+F364+H364+J364</f>
        <v>0</v>
      </c>
      <c r="D364" s="120"/>
      <c r="E364" s="178"/>
      <c r="F364" s="121"/>
      <c r="G364" s="121"/>
      <c r="H364" s="121"/>
      <c r="I364" s="121"/>
      <c r="J364" s="121"/>
      <c r="K364" s="122"/>
    </row>
    <row r="366" spans="1:11" x14ac:dyDescent="0.25">
      <c r="A366" s="188" t="s">
        <v>61</v>
      </c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</row>
    <row r="367" spans="1:11" x14ac:dyDescent="0.25">
      <c r="A367" s="188" t="s">
        <v>62</v>
      </c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</row>
    <row r="368" spans="1:11" x14ac:dyDescent="0.25">
      <c r="A368" s="188" t="s">
        <v>115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</row>
  </sheetData>
  <mergeCells count="70">
    <mergeCell ref="F1:K1"/>
    <mergeCell ref="A119:A124"/>
    <mergeCell ref="A77:A82"/>
    <mergeCell ref="A83:A88"/>
    <mergeCell ref="A89:A94"/>
    <mergeCell ref="A41:A46"/>
    <mergeCell ref="A47:A52"/>
    <mergeCell ref="A53:A58"/>
    <mergeCell ref="A59:A64"/>
    <mergeCell ref="A65:A70"/>
    <mergeCell ref="A71:A76"/>
    <mergeCell ref="A95:A100"/>
    <mergeCell ref="A35:A40"/>
    <mergeCell ref="A29:A34"/>
    <mergeCell ref="A23:A28"/>
    <mergeCell ref="A17:A22"/>
    <mergeCell ref="A143:A148"/>
    <mergeCell ref="A221:A226"/>
    <mergeCell ref="A179:A184"/>
    <mergeCell ref="A173:A178"/>
    <mergeCell ref="A113:A118"/>
    <mergeCell ref="A161:A166"/>
    <mergeCell ref="A167:A172"/>
    <mergeCell ref="A185:A190"/>
    <mergeCell ref="A191:A196"/>
    <mergeCell ref="A197:A202"/>
    <mergeCell ref="A203:A208"/>
    <mergeCell ref="A209:A214"/>
    <mergeCell ref="A215:A220"/>
    <mergeCell ref="A149:A154"/>
    <mergeCell ref="A155:A160"/>
    <mergeCell ref="D8:K8"/>
    <mergeCell ref="A11:A16"/>
    <mergeCell ref="A5:K5"/>
    <mergeCell ref="J7:K7"/>
    <mergeCell ref="A2:D2"/>
    <mergeCell ref="C8:C10"/>
    <mergeCell ref="B8:B10"/>
    <mergeCell ref="A8:A10"/>
    <mergeCell ref="A367:K367"/>
    <mergeCell ref="A368:K368"/>
    <mergeCell ref="A341:A346"/>
    <mergeCell ref="A323:A328"/>
    <mergeCell ref="A227:A232"/>
    <mergeCell ref="A251:A256"/>
    <mergeCell ref="A359:A364"/>
    <mergeCell ref="A347:A352"/>
    <mergeCell ref="A329:A334"/>
    <mergeCell ref="A257:A262"/>
    <mergeCell ref="A233:A238"/>
    <mergeCell ref="A335:A340"/>
    <mergeCell ref="A353:A358"/>
    <mergeCell ref="A366:K366"/>
    <mergeCell ref="A239:A244"/>
    <mergeCell ref="A245:A250"/>
    <mergeCell ref="A101:A106"/>
    <mergeCell ref="A107:A112"/>
    <mergeCell ref="A125:A130"/>
    <mergeCell ref="A131:A136"/>
    <mergeCell ref="A137:A142"/>
    <mergeCell ref="A317:A322"/>
    <mergeCell ref="A263:A268"/>
    <mergeCell ref="A269:A274"/>
    <mergeCell ref="A275:A280"/>
    <mergeCell ref="A281:A286"/>
    <mergeCell ref="A287:A292"/>
    <mergeCell ref="A293:A298"/>
    <mergeCell ref="A299:A304"/>
    <mergeCell ref="A305:A310"/>
    <mergeCell ref="A311:A316"/>
  </mergeCells>
  <pageMargins left="0.51181102362204722" right="0.51181102362204722" top="0.55118110236220474" bottom="0.55118110236220474" header="0.31496062992125984" footer="0.31496062992125984"/>
  <pageSetup paperSize="9" scale="98" orientation="landscape" r:id="rId1"/>
  <rowBreaks count="4" manualBreakCount="4">
    <brk id="28" max="10" man="1"/>
    <brk id="220" max="10" man="1"/>
    <brk id="244" max="10" man="1"/>
    <brk id="32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160" zoomScaleNormal="160" zoomScaleSheetLayoutView="160" workbookViewId="0">
      <selection activeCell="A43" sqref="A43:A44"/>
    </sheetView>
  </sheetViews>
  <sheetFormatPr defaultColWidth="8.85546875" defaultRowHeight="12.75" x14ac:dyDescent="0.2"/>
  <cols>
    <col min="1" max="1" width="102.140625" style="36" customWidth="1"/>
    <col min="2" max="2" width="3.7109375" style="94" hidden="1" customWidth="1"/>
    <col min="3" max="3" width="12" style="36" hidden="1" customWidth="1"/>
    <col min="4" max="4" width="10.5703125" style="94" hidden="1" customWidth="1"/>
    <col min="5" max="5" width="9.5703125" style="95" customWidth="1"/>
    <col min="6" max="6" width="9.85546875" style="96" hidden="1" customWidth="1"/>
    <col min="7" max="7" width="10.5703125" style="36" hidden="1" customWidth="1"/>
    <col min="8" max="8" width="8.5703125" style="36" hidden="1" customWidth="1"/>
    <col min="9" max="9" width="8.140625" style="36" hidden="1" customWidth="1"/>
    <col min="10" max="10" width="8" style="36" hidden="1" customWidth="1"/>
    <col min="11" max="253" width="8.85546875" style="36"/>
    <col min="254" max="254" width="4.85546875" style="36" customWidth="1"/>
    <col min="255" max="255" width="111.140625" style="36" customWidth="1"/>
    <col min="256" max="256" width="3.7109375" style="36" customWidth="1"/>
    <col min="257" max="257" width="12" style="36" customWidth="1"/>
    <col min="258" max="258" width="10.5703125" style="36" customWidth="1"/>
    <col min="259" max="259" width="12.7109375" style="36" customWidth="1"/>
    <col min="260" max="260" width="9.85546875" style="36" customWidth="1"/>
    <col min="261" max="261" width="10.5703125" style="36" customWidth="1"/>
    <col min="262" max="262" width="8.5703125" style="36" customWidth="1"/>
    <col min="263" max="263" width="8.140625" style="36" customWidth="1"/>
    <col min="264" max="264" width="8" style="36" customWidth="1"/>
    <col min="265" max="265" width="4" style="36" customWidth="1"/>
    <col min="266" max="266" width="4.28515625" style="36" customWidth="1"/>
    <col min="267" max="509" width="8.85546875" style="36"/>
    <col min="510" max="510" width="4.85546875" style="36" customWidth="1"/>
    <col min="511" max="511" width="111.140625" style="36" customWidth="1"/>
    <col min="512" max="512" width="3.7109375" style="36" customWidth="1"/>
    <col min="513" max="513" width="12" style="36" customWidth="1"/>
    <col min="514" max="514" width="10.5703125" style="36" customWidth="1"/>
    <col min="515" max="515" width="12.7109375" style="36" customWidth="1"/>
    <col min="516" max="516" width="9.85546875" style="36" customWidth="1"/>
    <col min="517" max="517" width="10.5703125" style="36" customWidth="1"/>
    <col min="518" max="518" width="8.5703125" style="36" customWidth="1"/>
    <col min="519" max="519" width="8.140625" style="36" customWidth="1"/>
    <col min="520" max="520" width="8" style="36" customWidth="1"/>
    <col min="521" max="521" width="4" style="36" customWidth="1"/>
    <col min="522" max="522" width="4.28515625" style="36" customWidth="1"/>
    <col min="523" max="765" width="8.85546875" style="36"/>
    <col min="766" max="766" width="4.85546875" style="36" customWidth="1"/>
    <col min="767" max="767" width="111.140625" style="36" customWidth="1"/>
    <col min="768" max="768" width="3.7109375" style="36" customWidth="1"/>
    <col min="769" max="769" width="12" style="36" customWidth="1"/>
    <col min="770" max="770" width="10.5703125" style="36" customWidth="1"/>
    <col min="771" max="771" width="12.7109375" style="36" customWidth="1"/>
    <col min="772" max="772" width="9.85546875" style="36" customWidth="1"/>
    <col min="773" max="773" width="10.5703125" style="36" customWidth="1"/>
    <col min="774" max="774" width="8.5703125" style="36" customWidth="1"/>
    <col min="775" max="775" width="8.140625" style="36" customWidth="1"/>
    <col min="776" max="776" width="8" style="36" customWidth="1"/>
    <col min="777" max="777" width="4" style="36" customWidth="1"/>
    <col min="778" max="778" width="4.28515625" style="36" customWidth="1"/>
    <col min="779" max="1021" width="8.85546875" style="36"/>
    <col min="1022" max="1022" width="4.85546875" style="36" customWidth="1"/>
    <col min="1023" max="1023" width="111.140625" style="36" customWidth="1"/>
    <col min="1024" max="1024" width="3.7109375" style="36" customWidth="1"/>
    <col min="1025" max="1025" width="12" style="36" customWidth="1"/>
    <col min="1026" max="1026" width="10.5703125" style="36" customWidth="1"/>
    <col min="1027" max="1027" width="12.7109375" style="36" customWidth="1"/>
    <col min="1028" max="1028" width="9.85546875" style="36" customWidth="1"/>
    <col min="1029" max="1029" width="10.5703125" style="36" customWidth="1"/>
    <col min="1030" max="1030" width="8.5703125" style="36" customWidth="1"/>
    <col min="1031" max="1031" width="8.140625" style="36" customWidth="1"/>
    <col min="1032" max="1032" width="8" style="36" customWidth="1"/>
    <col min="1033" max="1033" width="4" style="36" customWidth="1"/>
    <col min="1034" max="1034" width="4.28515625" style="36" customWidth="1"/>
    <col min="1035" max="1277" width="8.85546875" style="36"/>
    <col min="1278" max="1278" width="4.85546875" style="36" customWidth="1"/>
    <col min="1279" max="1279" width="111.140625" style="36" customWidth="1"/>
    <col min="1280" max="1280" width="3.7109375" style="36" customWidth="1"/>
    <col min="1281" max="1281" width="12" style="36" customWidth="1"/>
    <col min="1282" max="1282" width="10.5703125" style="36" customWidth="1"/>
    <col min="1283" max="1283" width="12.7109375" style="36" customWidth="1"/>
    <col min="1284" max="1284" width="9.85546875" style="36" customWidth="1"/>
    <col min="1285" max="1285" width="10.5703125" style="36" customWidth="1"/>
    <col min="1286" max="1286" width="8.5703125" style="36" customWidth="1"/>
    <col min="1287" max="1287" width="8.140625" style="36" customWidth="1"/>
    <col min="1288" max="1288" width="8" style="36" customWidth="1"/>
    <col min="1289" max="1289" width="4" style="36" customWidth="1"/>
    <col min="1290" max="1290" width="4.28515625" style="36" customWidth="1"/>
    <col min="1291" max="1533" width="8.85546875" style="36"/>
    <col min="1534" max="1534" width="4.85546875" style="36" customWidth="1"/>
    <col min="1535" max="1535" width="111.140625" style="36" customWidth="1"/>
    <col min="1536" max="1536" width="3.7109375" style="36" customWidth="1"/>
    <col min="1537" max="1537" width="12" style="36" customWidth="1"/>
    <col min="1538" max="1538" width="10.5703125" style="36" customWidth="1"/>
    <col min="1539" max="1539" width="12.7109375" style="36" customWidth="1"/>
    <col min="1540" max="1540" width="9.85546875" style="36" customWidth="1"/>
    <col min="1541" max="1541" width="10.5703125" style="36" customWidth="1"/>
    <col min="1542" max="1542" width="8.5703125" style="36" customWidth="1"/>
    <col min="1543" max="1543" width="8.140625" style="36" customWidth="1"/>
    <col min="1544" max="1544" width="8" style="36" customWidth="1"/>
    <col min="1545" max="1545" width="4" style="36" customWidth="1"/>
    <col min="1546" max="1546" width="4.28515625" style="36" customWidth="1"/>
    <col min="1547" max="1789" width="8.85546875" style="36"/>
    <col min="1790" max="1790" width="4.85546875" style="36" customWidth="1"/>
    <col min="1791" max="1791" width="111.140625" style="36" customWidth="1"/>
    <col min="1792" max="1792" width="3.7109375" style="36" customWidth="1"/>
    <col min="1793" max="1793" width="12" style="36" customWidth="1"/>
    <col min="1794" max="1794" width="10.5703125" style="36" customWidth="1"/>
    <col min="1795" max="1795" width="12.7109375" style="36" customWidth="1"/>
    <col min="1796" max="1796" width="9.85546875" style="36" customWidth="1"/>
    <col min="1797" max="1797" width="10.5703125" style="36" customWidth="1"/>
    <col min="1798" max="1798" width="8.5703125" style="36" customWidth="1"/>
    <col min="1799" max="1799" width="8.140625" style="36" customWidth="1"/>
    <col min="1800" max="1800" width="8" style="36" customWidth="1"/>
    <col min="1801" max="1801" width="4" style="36" customWidth="1"/>
    <col min="1802" max="1802" width="4.28515625" style="36" customWidth="1"/>
    <col min="1803" max="2045" width="8.85546875" style="36"/>
    <col min="2046" max="2046" width="4.85546875" style="36" customWidth="1"/>
    <col min="2047" max="2047" width="111.140625" style="36" customWidth="1"/>
    <col min="2048" max="2048" width="3.7109375" style="36" customWidth="1"/>
    <col min="2049" max="2049" width="12" style="36" customWidth="1"/>
    <col min="2050" max="2050" width="10.5703125" style="36" customWidth="1"/>
    <col min="2051" max="2051" width="12.7109375" style="36" customWidth="1"/>
    <col min="2052" max="2052" width="9.85546875" style="36" customWidth="1"/>
    <col min="2053" max="2053" width="10.5703125" style="36" customWidth="1"/>
    <col min="2054" max="2054" width="8.5703125" style="36" customWidth="1"/>
    <col min="2055" max="2055" width="8.140625" style="36" customWidth="1"/>
    <col min="2056" max="2056" width="8" style="36" customWidth="1"/>
    <col min="2057" max="2057" width="4" style="36" customWidth="1"/>
    <col min="2058" max="2058" width="4.28515625" style="36" customWidth="1"/>
    <col min="2059" max="2301" width="8.85546875" style="36"/>
    <col min="2302" max="2302" width="4.85546875" style="36" customWidth="1"/>
    <col min="2303" max="2303" width="111.140625" style="36" customWidth="1"/>
    <col min="2304" max="2304" width="3.7109375" style="36" customWidth="1"/>
    <col min="2305" max="2305" width="12" style="36" customWidth="1"/>
    <col min="2306" max="2306" width="10.5703125" style="36" customWidth="1"/>
    <col min="2307" max="2307" width="12.7109375" style="36" customWidth="1"/>
    <col min="2308" max="2308" width="9.85546875" style="36" customWidth="1"/>
    <col min="2309" max="2309" width="10.5703125" style="36" customWidth="1"/>
    <col min="2310" max="2310" width="8.5703125" style="36" customWidth="1"/>
    <col min="2311" max="2311" width="8.140625" style="36" customWidth="1"/>
    <col min="2312" max="2312" width="8" style="36" customWidth="1"/>
    <col min="2313" max="2313" width="4" style="36" customWidth="1"/>
    <col min="2314" max="2314" width="4.28515625" style="36" customWidth="1"/>
    <col min="2315" max="2557" width="8.85546875" style="36"/>
    <col min="2558" max="2558" width="4.85546875" style="36" customWidth="1"/>
    <col min="2559" max="2559" width="111.140625" style="36" customWidth="1"/>
    <col min="2560" max="2560" width="3.7109375" style="36" customWidth="1"/>
    <col min="2561" max="2561" width="12" style="36" customWidth="1"/>
    <col min="2562" max="2562" width="10.5703125" style="36" customWidth="1"/>
    <col min="2563" max="2563" width="12.7109375" style="36" customWidth="1"/>
    <col min="2564" max="2564" width="9.85546875" style="36" customWidth="1"/>
    <col min="2565" max="2565" width="10.5703125" style="36" customWidth="1"/>
    <col min="2566" max="2566" width="8.5703125" style="36" customWidth="1"/>
    <col min="2567" max="2567" width="8.140625" style="36" customWidth="1"/>
    <col min="2568" max="2568" width="8" style="36" customWidth="1"/>
    <col min="2569" max="2569" width="4" style="36" customWidth="1"/>
    <col min="2570" max="2570" width="4.28515625" style="36" customWidth="1"/>
    <col min="2571" max="2813" width="8.85546875" style="36"/>
    <col min="2814" max="2814" width="4.85546875" style="36" customWidth="1"/>
    <col min="2815" max="2815" width="111.140625" style="36" customWidth="1"/>
    <col min="2816" max="2816" width="3.7109375" style="36" customWidth="1"/>
    <col min="2817" max="2817" width="12" style="36" customWidth="1"/>
    <col min="2818" max="2818" width="10.5703125" style="36" customWidth="1"/>
    <col min="2819" max="2819" width="12.7109375" style="36" customWidth="1"/>
    <col min="2820" max="2820" width="9.85546875" style="36" customWidth="1"/>
    <col min="2821" max="2821" width="10.5703125" style="36" customWidth="1"/>
    <col min="2822" max="2822" width="8.5703125" style="36" customWidth="1"/>
    <col min="2823" max="2823" width="8.140625" style="36" customWidth="1"/>
    <col min="2824" max="2824" width="8" style="36" customWidth="1"/>
    <col min="2825" max="2825" width="4" style="36" customWidth="1"/>
    <col min="2826" max="2826" width="4.28515625" style="36" customWidth="1"/>
    <col min="2827" max="3069" width="8.85546875" style="36"/>
    <col min="3070" max="3070" width="4.85546875" style="36" customWidth="1"/>
    <col min="3071" max="3071" width="111.140625" style="36" customWidth="1"/>
    <col min="3072" max="3072" width="3.7109375" style="36" customWidth="1"/>
    <col min="3073" max="3073" width="12" style="36" customWidth="1"/>
    <col min="3074" max="3074" width="10.5703125" style="36" customWidth="1"/>
    <col min="3075" max="3075" width="12.7109375" style="36" customWidth="1"/>
    <col min="3076" max="3076" width="9.85546875" style="36" customWidth="1"/>
    <col min="3077" max="3077" width="10.5703125" style="36" customWidth="1"/>
    <col min="3078" max="3078" width="8.5703125" style="36" customWidth="1"/>
    <col min="3079" max="3079" width="8.140625" style="36" customWidth="1"/>
    <col min="3080" max="3080" width="8" style="36" customWidth="1"/>
    <col min="3081" max="3081" width="4" style="36" customWidth="1"/>
    <col min="3082" max="3082" width="4.28515625" style="36" customWidth="1"/>
    <col min="3083" max="3325" width="8.85546875" style="36"/>
    <col min="3326" max="3326" width="4.85546875" style="36" customWidth="1"/>
    <col min="3327" max="3327" width="111.140625" style="36" customWidth="1"/>
    <col min="3328" max="3328" width="3.7109375" style="36" customWidth="1"/>
    <col min="3329" max="3329" width="12" style="36" customWidth="1"/>
    <col min="3330" max="3330" width="10.5703125" style="36" customWidth="1"/>
    <col min="3331" max="3331" width="12.7109375" style="36" customWidth="1"/>
    <col min="3332" max="3332" width="9.85546875" style="36" customWidth="1"/>
    <col min="3333" max="3333" width="10.5703125" style="36" customWidth="1"/>
    <col min="3334" max="3334" width="8.5703125" style="36" customWidth="1"/>
    <col min="3335" max="3335" width="8.140625" style="36" customWidth="1"/>
    <col min="3336" max="3336" width="8" style="36" customWidth="1"/>
    <col min="3337" max="3337" width="4" style="36" customWidth="1"/>
    <col min="3338" max="3338" width="4.28515625" style="36" customWidth="1"/>
    <col min="3339" max="3581" width="8.85546875" style="36"/>
    <col min="3582" max="3582" width="4.85546875" style="36" customWidth="1"/>
    <col min="3583" max="3583" width="111.140625" style="36" customWidth="1"/>
    <col min="3584" max="3584" width="3.7109375" style="36" customWidth="1"/>
    <col min="3585" max="3585" width="12" style="36" customWidth="1"/>
    <col min="3586" max="3586" width="10.5703125" style="36" customWidth="1"/>
    <col min="3587" max="3587" width="12.7109375" style="36" customWidth="1"/>
    <col min="3588" max="3588" width="9.85546875" style="36" customWidth="1"/>
    <col min="3589" max="3589" width="10.5703125" style="36" customWidth="1"/>
    <col min="3590" max="3590" width="8.5703125" style="36" customWidth="1"/>
    <col min="3591" max="3591" width="8.140625" style="36" customWidth="1"/>
    <col min="3592" max="3592" width="8" style="36" customWidth="1"/>
    <col min="3593" max="3593" width="4" style="36" customWidth="1"/>
    <col min="3594" max="3594" width="4.28515625" style="36" customWidth="1"/>
    <col min="3595" max="3837" width="8.85546875" style="36"/>
    <col min="3838" max="3838" width="4.85546875" style="36" customWidth="1"/>
    <col min="3839" max="3839" width="111.140625" style="36" customWidth="1"/>
    <col min="3840" max="3840" width="3.7109375" style="36" customWidth="1"/>
    <col min="3841" max="3841" width="12" style="36" customWidth="1"/>
    <col min="3842" max="3842" width="10.5703125" style="36" customWidth="1"/>
    <col min="3843" max="3843" width="12.7109375" style="36" customWidth="1"/>
    <col min="3844" max="3844" width="9.85546875" style="36" customWidth="1"/>
    <col min="3845" max="3845" width="10.5703125" style="36" customWidth="1"/>
    <col min="3846" max="3846" width="8.5703125" style="36" customWidth="1"/>
    <col min="3847" max="3847" width="8.140625" style="36" customWidth="1"/>
    <col min="3848" max="3848" width="8" style="36" customWidth="1"/>
    <col min="3849" max="3849" width="4" style="36" customWidth="1"/>
    <col min="3850" max="3850" width="4.28515625" style="36" customWidth="1"/>
    <col min="3851" max="4093" width="8.85546875" style="36"/>
    <col min="4094" max="4094" width="4.85546875" style="36" customWidth="1"/>
    <col min="4095" max="4095" width="111.140625" style="36" customWidth="1"/>
    <col min="4096" max="4096" width="3.7109375" style="36" customWidth="1"/>
    <col min="4097" max="4097" width="12" style="36" customWidth="1"/>
    <col min="4098" max="4098" width="10.5703125" style="36" customWidth="1"/>
    <col min="4099" max="4099" width="12.7109375" style="36" customWidth="1"/>
    <col min="4100" max="4100" width="9.85546875" style="36" customWidth="1"/>
    <col min="4101" max="4101" width="10.5703125" style="36" customWidth="1"/>
    <col min="4102" max="4102" width="8.5703125" style="36" customWidth="1"/>
    <col min="4103" max="4103" width="8.140625" style="36" customWidth="1"/>
    <col min="4104" max="4104" width="8" style="36" customWidth="1"/>
    <col min="4105" max="4105" width="4" style="36" customWidth="1"/>
    <col min="4106" max="4106" width="4.28515625" style="36" customWidth="1"/>
    <col min="4107" max="4349" width="8.85546875" style="36"/>
    <col min="4350" max="4350" width="4.85546875" style="36" customWidth="1"/>
    <col min="4351" max="4351" width="111.140625" style="36" customWidth="1"/>
    <col min="4352" max="4352" width="3.7109375" style="36" customWidth="1"/>
    <col min="4353" max="4353" width="12" style="36" customWidth="1"/>
    <col min="4354" max="4354" width="10.5703125" style="36" customWidth="1"/>
    <col min="4355" max="4355" width="12.7109375" style="36" customWidth="1"/>
    <col min="4356" max="4356" width="9.85546875" style="36" customWidth="1"/>
    <col min="4357" max="4357" width="10.5703125" style="36" customWidth="1"/>
    <col min="4358" max="4358" width="8.5703125" style="36" customWidth="1"/>
    <col min="4359" max="4359" width="8.140625" style="36" customWidth="1"/>
    <col min="4360" max="4360" width="8" style="36" customWidth="1"/>
    <col min="4361" max="4361" width="4" style="36" customWidth="1"/>
    <col min="4362" max="4362" width="4.28515625" style="36" customWidth="1"/>
    <col min="4363" max="4605" width="8.85546875" style="36"/>
    <col min="4606" max="4606" width="4.85546875" style="36" customWidth="1"/>
    <col min="4607" max="4607" width="111.140625" style="36" customWidth="1"/>
    <col min="4608" max="4608" width="3.7109375" style="36" customWidth="1"/>
    <col min="4609" max="4609" width="12" style="36" customWidth="1"/>
    <col min="4610" max="4610" width="10.5703125" style="36" customWidth="1"/>
    <col min="4611" max="4611" width="12.7109375" style="36" customWidth="1"/>
    <col min="4612" max="4612" width="9.85546875" style="36" customWidth="1"/>
    <col min="4613" max="4613" width="10.5703125" style="36" customWidth="1"/>
    <col min="4614" max="4614" width="8.5703125" style="36" customWidth="1"/>
    <col min="4615" max="4615" width="8.140625" style="36" customWidth="1"/>
    <col min="4616" max="4616" width="8" style="36" customWidth="1"/>
    <col min="4617" max="4617" width="4" style="36" customWidth="1"/>
    <col min="4618" max="4618" width="4.28515625" style="36" customWidth="1"/>
    <col min="4619" max="4861" width="8.85546875" style="36"/>
    <col min="4862" max="4862" width="4.85546875" style="36" customWidth="1"/>
    <col min="4863" max="4863" width="111.140625" style="36" customWidth="1"/>
    <col min="4864" max="4864" width="3.7109375" style="36" customWidth="1"/>
    <col min="4865" max="4865" width="12" style="36" customWidth="1"/>
    <col min="4866" max="4866" width="10.5703125" style="36" customWidth="1"/>
    <col min="4867" max="4867" width="12.7109375" style="36" customWidth="1"/>
    <col min="4868" max="4868" width="9.85546875" style="36" customWidth="1"/>
    <col min="4869" max="4869" width="10.5703125" style="36" customWidth="1"/>
    <col min="4870" max="4870" width="8.5703125" style="36" customWidth="1"/>
    <col min="4871" max="4871" width="8.140625" style="36" customWidth="1"/>
    <col min="4872" max="4872" width="8" style="36" customWidth="1"/>
    <col min="4873" max="4873" width="4" style="36" customWidth="1"/>
    <col min="4874" max="4874" width="4.28515625" style="36" customWidth="1"/>
    <col min="4875" max="5117" width="8.85546875" style="36"/>
    <col min="5118" max="5118" width="4.85546875" style="36" customWidth="1"/>
    <col min="5119" max="5119" width="111.140625" style="36" customWidth="1"/>
    <col min="5120" max="5120" width="3.7109375" style="36" customWidth="1"/>
    <col min="5121" max="5121" width="12" style="36" customWidth="1"/>
    <col min="5122" max="5122" width="10.5703125" style="36" customWidth="1"/>
    <col min="5123" max="5123" width="12.7109375" style="36" customWidth="1"/>
    <col min="5124" max="5124" width="9.85546875" style="36" customWidth="1"/>
    <col min="5125" max="5125" width="10.5703125" style="36" customWidth="1"/>
    <col min="5126" max="5126" width="8.5703125" style="36" customWidth="1"/>
    <col min="5127" max="5127" width="8.140625" style="36" customWidth="1"/>
    <col min="5128" max="5128" width="8" style="36" customWidth="1"/>
    <col min="5129" max="5129" width="4" style="36" customWidth="1"/>
    <col min="5130" max="5130" width="4.28515625" style="36" customWidth="1"/>
    <col min="5131" max="5373" width="8.85546875" style="36"/>
    <col min="5374" max="5374" width="4.85546875" style="36" customWidth="1"/>
    <col min="5375" max="5375" width="111.140625" style="36" customWidth="1"/>
    <col min="5376" max="5376" width="3.7109375" style="36" customWidth="1"/>
    <col min="5377" max="5377" width="12" style="36" customWidth="1"/>
    <col min="5378" max="5378" width="10.5703125" style="36" customWidth="1"/>
    <col min="5379" max="5379" width="12.7109375" style="36" customWidth="1"/>
    <col min="5380" max="5380" width="9.85546875" style="36" customWidth="1"/>
    <col min="5381" max="5381" width="10.5703125" style="36" customWidth="1"/>
    <col min="5382" max="5382" width="8.5703125" style="36" customWidth="1"/>
    <col min="5383" max="5383" width="8.140625" style="36" customWidth="1"/>
    <col min="5384" max="5384" width="8" style="36" customWidth="1"/>
    <col min="5385" max="5385" width="4" style="36" customWidth="1"/>
    <col min="5386" max="5386" width="4.28515625" style="36" customWidth="1"/>
    <col min="5387" max="5629" width="8.85546875" style="36"/>
    <col min="5630" max="5630" width="4.85546875" style="36" customWidth="1"/>
    <col min="5631" max="5631" width="111.140625" style="36" customWidth="1"/>
    <col min="5632" max="5632" width="3.7109375" style="36" customWidth="1"/>
    <col min="5633" max="5633" width="12" style="36" customWidth="1"/>
    <col min="5634" max="5634" width="10.5703125" style="36" customWidth="1"/>
    <col min="5635" max="5635" width="12.7109375" style="36" customWidth="1"/>
    <col min="5636" max="5636" width="9.85546875" style="36" customWidth="1"/>
    <col min="5637" max="5637" width="10.5703125" style="36" customWidth="1"/>
    <col min="5638" max="5638" width="8.5703125" style="36" customWidth="1"/>
    <col min="5639" max="5639" width="8.140625" style="36" customWidth="1"/>
    <col min="5640" max="5640" width="8" style="36" customWidth="1"/>
    <col min="5641" max="5641" width="4" style="36" customWidth="1"/>
    <col min="5642" max="5642" width="4.28515625" style="36" customWidth="1"/>
    <col min="5643" max="5885" width="8.85546875" style="36"/>
    <col min="5886" max="5886" width="4.85546875" style="36" customWidth="1"/>
    <col min="5887" max="5887" width="111.140625" style="36" customWidth="1"/>
    <col min="5888" max="5888" width="3.7109375" style="36" customWidth="1"/>
    <col min="5889" max="5889" width="12" style="36" customWidth="1"/>
    <col min="5890" max="5890" width="10.5703125" style="36" customWidth="1"/>
    <col min="5891" max="5891" width="12.7109375" style="36" customWidth="1"/>
    <col min="5892" max="5892" width="9.85546875" style="36" customWidth="1"/>
    <col min="5893" max="5893" width="10.5703125" style="36" customWidth="1"/>
    <col min="5894" max="5894" width="8.5703125" style="36" customWidth="1"/>
    <col min="5895" max="5895" width="8.140625" style="36" customWidth="1"/>
    <col min="5896" max="5896" width="8" style="36" customWidth="1"/>
    <col min="5897" max="5897" width="4" style="36" customWidth="1"/>
    <col min="5898" max="5898" width="4.28515625" style="36" customWidth="1"/>
    <col min="5899" max="6141" width="8.85546875" style="36"/>
    <col min="6142" max="6142" width="4.85546875" style="36" customWidth="1"/>
    <col min="6143" max="6143" width="111.140625" style="36" customWidth="1"/>
    <col min="6144" max="6144" width="3.7109375" style="36" customWidth="1"/>
    <col min="6145" max="6145" width="12" style="36" customWidth="1"/>
    <col min="6146" max="6146" width="10.5703125" style="36" customWidth="1"/>
    <col min="6147" max="6147" width="12.7109375" style="36" customWidth="1"/>
    <col min="6148" max="6148" width="9.85546875" style="36" customWidth="1"/>
    <col min="6149" max="6149" width="10.5703125" style="36" customWidth="1"/>
    <col min="6150" max="6150" width="8.5703125" style="36" customWidth="1"/>
    <col min="6151" max="6151" width="8.140625" style="36" customWidth="1"/>
    <col min="6152" max="6152" width="8" style="36" customWidth="1"/>
    <col min="6153" max="6153" width="4" style="36" customWidth="1"/>
    <col min="6154" max="6154" width="4.28515625" style="36" customWidth="1"/>
    <col min="6155" max="6397" width="8.85546875" style="36"/>
    <col min="6398" max="6398" width="4.85546875" style="36" customWidth="1"/>
    <col min="6399" max="6399" width="111.140625" style="36" customWidth="1"/>
    <col min="6400" max="6400" width="3.7109375" style="36" customWidth="1"/>
    <col min="6401" max="6401" width="12" style="36" customWidth="1"/>
    <col min="6402" max="6402" width="10.5703125" style="36" customWidth="1"/>
    <col min="6403" max="6403" width="12.7109375" style="36" customWidth="1"/>
    <col min="6404" max="6404" width="9.85546875" style="36" customWidth="1"/>
    <col min="6405" max="6405" width="10.5703125" style="36" customWidth="1"/>
    <col min="6406" max="6406" width="8.5703125" style="36" customWidth="1"/>
    <col min="6407" max="6407" width="8.140625" style="36" customWidth="1"/>
    <col min="6408" max="6408" width="8" style="36" customWidth="1"/>
    <col min="6409" max="6409" width="4" style="36" customWidth="1"/>
    <col min="6410" max="6410" width="4.28515625" style="36" customWidth="1"/>
    <col min="6411" max="6653" width="8.85546875" style="36"/>
    <col min="6654" max="6654" width="4.85546875" style="36" customWidth="1"/>
    <col min="6655" max="6655" width="111.140625" style="36" customWidth="1"/>
    <col min="6656" max="6656" width="3.7109375" style="36" customWidth="1"/>
    <col min="6657" max="6657" width="12" style="36" customWidth="1"/>
    <col min="6658" max="6658" width="10.5703125" style="36" customWidth="1"/>
    <col min="6659" max="6659" width="12.7109375" style="36" customWidth="1"/>
    <col min="6660" max="6660" width="9.85546875" style="36" customWidth="1"/>
    <col min="6661" max="6661" width="10.5703125" style="36" customWidth="1"/>
    <col min="6662" max="6662" width="8.5703125" style="36" customWidth="1"/>
    <col min="6663" max="6663" width="8.140625" style="36" customWidth="1"/>
    <col min="6664" max="6664" width="8" style="36" customWidth="1"/>
    <col min="6665" max="6665" width="4" style="36" customWidth="1"/>
    <col min="6666" max="6666" width="4.28515625" style="36" customWidth="1"/>
    <col min="6667" max="6909" width="8.85546875" style="36"/>
    <col min="6910" max="6910" width="4.85546875" style="36" customWidth="1"/>
    <col min="6911" max="6911" width="111.140625" style="36" customWidth="1"/>
    <col min="6912" max="6912" width="3.7109375" style="36" customWidth="1"/>
    <col min="6913" max="6913" width="12" style="36" customWidth="1"/>
    <col min="6914" max="6914" width="10.5703125" style="36" customWidth="1"/>
    <col min="6915" max="6915" width="12.7109375" style="36" customWidth="1"/>
    <col min="6916" max="6916" width="9.85546875" style="36" customWidth="1"/>
    <col min="6917" max="6917" width="10.5703125" style="36" customWidth="1"/>
    <col min="6918" max="6918" width="8.5703125" style="36" customWidth="1"/>
    <col min="6919" max="6919" width="8.140625" style="36" customWidth="1"/>
    <col min="6920" max="6920" width="8" style="36" customWidth="1"/>
    <col min="6921" max="6921" width="4" style="36" customWidth="1"/>
    <col min="6922" max="6922" width="4.28515625" style="36" customWidth="1"/>
    <col min="6923" max="7165" width="8.85546875" style="36"/>
    <col min="7166" max="7166" width="4.85546875" style="36" customWidth="1"/>
    <col min="7167" max="7167" width="111.140625" style="36" customWidth="1"/>
    <col min="7168" max="7168" width="3.7109375" style="36" customWidth="1"/>
    <col min="7169" max="7169" width="12" style="36" customWidth="1"/>
    <col min="7170" max="7170" width="10.5703125" style="36" customWidth="1"/>
    <col min="7171" max="7171" width="12.7109375" style="36" customWidth="1"/>
    <col min="7172" max="7172" width="9.85546875" style="36" customWidth="1"/>
    <col min="7173" max="7173" width="10.5703125" style="36" customWidth="1"/>
    <col min="7174" max="7174" width="8.5703125" style="36" customWidth="1"/>
    <col min="7175" max="7175" width="8.140625" style="36" customWidth="1"/>
    <col min="7176" max="7176" width="8" style="36" customWidth="1"/>
    <col min="7177" max="7177" width="4" style="36" customWidth="1"/>
    <col min="7178" max="7178" width="4.28515625" style="36" customWidth="1"/>
    <col min="7179" max="7421" width="8.85546875" style="36"/>
    <col min="7422" max="7422" width="4.85546875" style="36" customWidth="1"/>
    <col min="7423" max="7423" width="111.140625" style="36" customWidth="1"/>
    <col min="7424" max="7424" width="3.7109375" style="36" customWidth="1"/>
    <col min="7425" max="7425" width="12" style="36" customWidth="1"/>
    <col min="7426" max="7426" width="10.5703125" style="36" customWidth="1"/>
    <col min="7427" max="7427" width="12.7109375" style="36" customWidth="1"/>
    <col min="7428" max="7428" width="9.85546875" style="36" customWidth="1"/>
    <col min="7429" max="7429" width="10.5703125" style="36" customWidth="1"/>
    <col min="7430" max="7430" width="8.5703125" style="36" customWidth="1"/>
    <col min="7431" max="7431" width="8.140625" style="36" customWidth="1"/>
    <col min="7432" max="7432" width="8" style="36" customWidth="1"/>
    <col min="7433" max="7433" width="4" style="36" customWidth="1"/>
    <col min="7434" max="7434" width="4.28515625" style="36" customWidth="1"/>
    <col min="7435" max="7677" width="8.85546875" style="36"/>
    <col min="7678" max="7678" width="4.85546875" style="36" customWidth="1"/>
    <col min="7679" max="7679" width="111.140625" style="36" customWidth="1"/>
    <col min="7680" max="7680" width="3.7109375" style="36" customWidth="1"/>
    <col min="7681" max="7681" width="12" style="36" customWidth="1"/>
    <col min="7682" max="7682" width="10.5703125" style="36" customWidth="1"/>
    <col min="7683" max="7683" width="12.7109375" style="36" customWidth="1"/>
    <col min="7684" max="7684" width="9.85546875" style="36" customWidth="1"/>
    <col min="7685" max="7685" width="10.5703125" style="36" customWidth="1"/>
    <col min="7686" max="7686" width="8.5703125" style="36" customWidth="1"/>
    <col min="7687" max="7687" width="8.140625" style="36" customWidth="1"/>
    <col min="7688" max="7688" width="8" style="36" customWidth="1"/>
    <col min="7689" max="7689" width="4" style="36" customWidth="1"/>
    <col min="7690" max="7690" width="4.28515625" style="36" customWidth="1"/>
    <col min="7691" max="7933" width="8.85546875" style="36"/>
    <col min="7934" max="7934" width="4.85546875" style="36" customWidth="1"/>
    <col min="7935" max="7935" width="111.140625" style="36" customWidth="1"/>
    <col min="7936" max="7936" width="3.7109375" style="36" customWidth="1"/>
    <col min="7937" max="7937" width="12" style="36" customWidth="1"/>
    <col min="7938" max="7938" width="10.5703125" style="36" customWidth="1"/>
    <col min="7939" max="7939" width="12.7109375" style="36" customWidth="1"/>
    <col min="7940" max="7940" width="9.85546875" style="36" customWidth="1"/>
    <col min="7941" max="7941" width="10.5703125" style="36" customWidth="1"/>
    <col min="7942" max="7942" width="8.5703125" style="36" customWidth="1"/>
    <col min="7943" max="7943" width="8.140625" style="36" customWidth="1"/>
    <col min="7944" max="7944" width="8" style="36" customWidth="1"/>
    <col min="7945" max="7945" width="4" style="36" customWidth="1"/>
    <col min="7946" max="7946" width="4.28515625" style="36" customWidth="1"/>
    <col min="7947" max="8189" width="8.85546875" style="36"/>
    <col min="8190" max="8190" width="4.85546875" style="36" customWidth="1"/>
    <col min="8191" max="8191" width="111.140625" style="36" customWidth="1"/>
    <col min="8192" max="8192" width="3.7109375" style="36" customWidth="1"/>
    <col min="8193" max="8193" width="12" style="36" customWidth="1"/>
    <col min="8194" max="8194" width="10.5703125" style="36" customWidth="1"/>
    <col min="8195" max="8195" width="12.7109375" style="36" customWidth="1"/>
    <col min="8196" max="8196" width="9.85546875" style="36" customWidth="1"/>
    <col min="8197" max="8197" width="10.5703125" style="36" customWidth="1"/>
    <col min="8198" max="8198" width="8.5703125" style="36" customWidth="1"/>
    <col min="8199" max="8199" width="8.140625" style="36" customWidth="1"/>
    <col min="8200" max="8200" width="8" style="36" customWidth="1"/>
    <col min="8201" max="8201" width="4" style="36" customWidth="1"/>
    <col min="8202" max="8202" width="4.28515625" style="36" customWidth="1"/>
    <col min="8203" max="8445" width="8.85546875" style="36"/>
    <col min="8446" max="8446" width="4.85546875" style="36" customWidth="1"/>
    <col min="8447" max="8447" width="111.140625" style="36" customWidth="1"/>
    <col min="8448" max="8448" width="3.7109375" style="36" customWidth="1"/>
    <col min="8449" max="8449" width="12" style="36" customWidth="1"/>
    <col min="8450" max="8450" width="10.5703125" style="36" customWidth="1"/>
    <col min="8451" max="8451" width="12.7109375" style="36" customWidth="1"/>
    <col min="8452" max="8452" width="9.85546875" style="36" customWidth="1"/>
    <col min="8453" max="8453" width="10.5703125" style="36" customWidth="1"/>
    <col min="8454" max="8454" width="8.5703125" style="36" customWidth="1"/>
    <col min="8455" max="8455" width="8.140625" style="36" customWidth="1"/>
    <col min="8456" max="8456" width="8" style="36" customWidth="1"/>
    <col min="8457" max="8457" width="4" style="36" customWidth="1"/>
    <col min="8458" max="8458" width="4.28515625" style="36" customWidth="1"/>
    <col min="8459" max="8701" width="8.85546875" style="36"/>
    <col min="8702" max="8702" width="4.85546875" style="36" customWidth="1"/>
    <col min="8703" max="8703" width="111.140625" style="36" customWidth="1"/>
    <col min="8704" max="8704" width="3.7109375" style="36" customWidth="1"/>
    <col min="8705" max="8705" width="12" style="36" customWidth="1"/>
    <col min="8706" max="8706" width="10.5703125" style="36" customWidth="1"/>
    <col min="8707" max="8707" width="12.7109375" style="36" customWidth="1"/>
    <col min="8708" max="8708" width="9.85546875" style="36" customWidth="1"/>
    <col min="8709" max="8709" width="10.5703125" style="36" customWidth="1"/>
    <col min="8710" max="8710" width="8.5703125" style="36" customWidth="1"/>
    <col min="8711" max="8711" width="8.140625" style="36" customWidth="1"/>
    <col min="8712" max="8712" width="8" style="36" customWidth="1"/>
    <col min="8713" max="8713" width="4" style="36" customWidth="1"/>
    <col min="8714" max="8714" width="4.28515625" style="36" customWidth="1"/>
    <col min="8715" max="8957" width="8.85546875" style="36"/>
    <col min="8958" max="8958" width="4.85546875" style="36" customWidth="1"/>
    <col min="8959" max="8959" width="111.140625" style="36" customWidth="1"/>
    <col min="8960" max="8960" width="3.7109375" style="36" customWidth="1"/>
    <col min="8961" max="8961" width="12" style="36" customWidth="1"/>
    <col min="8962" max="8962" width="10.5703125" style="36" customWidth="1"/>
    <col min="8963" max="8963" width="12.7109375" style="36" customWidth="1"/>
    <col min="8964" max="8964" width="9.85546875" style="36" customWidth="1"/>
    <col min="8965" max="8965" width="10.5703125" style="36" customWidth="1"/>
    <col min="8966" max="8966" width="8.5703125" style="36" customWidth="1"/>
    <col min="8967" max="8967" width="8.140625" style="36" customWidth="1"/>
    <col min="8968" max="8968" width="8" style="36" customWidth="1"/>
    <col min="8969" max="8969" width="4" style="36" customWidth="1"/>
    <col min="8970" max="8970" width="4.28515625" style="36" customWidth="1"/>
    <col min="8971" max="9213" width="8.85546875" style="36"/>
    <col min="9214" max="9214" width="4.85546875" style="36" customWidth="1"/>
    <col min="9215" max="9215" width="111.140625" style="36" customWidth="1"/>
    <col min="9216" max="9216" width="3.7109375" style="36" customWidth="1"/>
    <col min="9217" max="9217" width="12" style="36" customWidth="1"/>
    <col min="9218" max="9218" width="10.5703125" style="36" customWidth="1"/>
    <col min="9219" max="9219" width="12.7109375" style="36" customWidth="1"/>
    <col min="9220" max="9220" width="9.85546875" style="36" customWidth="1"/>
    <col min="9221" max="9221" width="10.5703125" style="36" customWidth="1"/>
    <col min="9222" max="9222" width="8.5703125" style="36" customWidth="1"/>
    <col min="9223" max="9223" width="8.140625" style="36" customWidth="1"/>
    <col min="9224" max="9224" width="8" style="36" customWidth="1"/>
    <col min="9225" max="9225" width="4" style="36" customWidth="1"/>
    <col min="9226" max="9226" width="4.28515625" style="36" customWidth="1"/>
    <col min="9227" max="9469" width="8.85546875" style="36"/>
    <col min="9470" max="9470" width="4.85546875" style="36" customWidth="1"/>
    <col min="9471" max="9471" width="111.140625" style="36" customWidth="1"/>
    <col min="9472" max="9472" width="3.7109375" style="36" customWidth="1"/>
    <col min="9473" max="9473" width="12" style="36" customWidth="1"/>
    <col min="9474" max="9474" width="10.5703125" style="36" customWidth="1"/>
    <col min="9475" max="9475" width="12.7109375" style="36" customWidth="1"/>
    <col min="9476" max="9476" width="9.85546875" style="36" customWidth="1"/>
    <col min="9477" max="9477" width="10.5703125" style="36" customWidth="1"/>
    <col min="9478" max="9478" width="8.5703125" style="36" customWidth="1"/>
    <col min="9479" max="9479" width="8.140625" style="36" customWidth="1"/>
    <col min="9480" max="9480" width="8" style="36" customWidth="1"/>
    <col min="9481" max="9481" width="4" style="36" customWidth="1"/>
    <col min="9482" max="9482" width="4.28515625" style="36" customWidth="1"/>
    <col min="9483" max="9725" width="8.85546875" style="36"/>
    <col min="9726" max="9726" width="4.85546875" style="36" customWidth="1"/>
    <col min="9727" max="9727" width="111.140625" style="36" customWidth="1"/>
    <col min="9728" max="9728" width="3.7109375" style="36" customWidth="1"/>
    <col min="9729" max="9729" width="12" style="36" customWidth="1"/>
    <col min="9730" max="9730" width="10.5703125" style="36" customWidth="1"/>
    <col min="9731" max="9731" width="12.7109375" style="36" customWidth="1"/>
    <col min="9732" max="9732" width="9.85546875" style="36" customWidth="1"/>
    <col min="9733" max="9733" width="10.5703125" style="36" customWidth="1"/>
    <col min="9734" max="9734" width="8.5703125" style="36" customWidth="1"/>
    <col min="9735" max="9735" width="8.140625" style="36" customWidth="1"/>
    <col min="9736" max="9736" width="8" style="36" customWidth="1"/>
    <col min="9737" max="9737" width="4" style="36" customWidth="1"/>
    <col min="9738" max="9738" width="4.28515625" style="36" customWidth="1"/>
    <col min="9739" max="9981" width="8.85546875" style="36"/>
    <col min="9982" max="9982" width="4.85546875" style="36" customWidth="1"/>
    <col min="9983" max="9983" width="111.140625" style="36" customWidth="1"/>
    <col min="9984" max="9984" width="3.7109375" style="36" customWidth="1"/>
    <col min="9985" max="9985" width="12" style="36" customWidth="1"/>
    <col min="9986" max="9986" width="10.5703125" style="36" customWidth="1"/>
    <col min="9987" max="9987" width="12.7109375" style="36" customWidth="1"/>
    <col min="9988" max="9988" width="9.85546875" style="36" customWidth="1"/>
    <col min="9989" max="9989" width="10.5703125" style="36" customWidth="1"/>
    <col min="9990" max="9990" width="8.5703125" style="36" customWidth="1"/>
    <col min="9991" max="9991" width="8.140625" style="36" customWidth="1"/>
    <col min="9992" max="9992" width="8" style="36" customWidth="1"/>
    <col min="9993" max="9993" width="4" style="36" customWidth="1"/>
    <col min="9994" max="9994" width="4.28515625" style="36" customWidth="1"/>
    <col min="9995" max="10237" width="8.85546875" style="36"/>
    <col min="10238" max="10238" width="4.85546875" style="36" customWidth="1"/>
    <col min="10239" max="10239" width="111.140625" style="36" customWidth="1"/>
    <col min="10240" max="10240" width="3.7109375" style="36" customWidth="1"/>
    <col min="10241" max="10241" width="12" style="36" customWidth="1"/>
    <col min="10242" max="10242" width="10.5703125" style="36" customWidth="1"/>
    <col min="10243" max="10243" width="12.7109375" style="36" customWidth="1"/>
    <col min="10244" max="10244" width="9.85546875" style="36" customWidth="1"/>
    <col min="10245" max="10245" width="10.5703125" style="36" customWidth="1"/>
    <col min="10246" max="10246" width="8.5703125" style="36" customWidth="1"/>
    <col min="10247" max="10247" width="8.140625" style="36" customWidth="1"/>
    <col min="10248" max="10248" width="8" style="36" customWidth="1"/>
    <col min="10249" max="10249" width="4" style="36" customWidth="1"/>
    <col min="10250" max="10250" width="4.28515625" style="36" customWidth="1"/>
    <col min="10251" max="10493" width="8.85546875" style="36"/>
    <col min="10494" max="10494" width="4.85546875" style="36" customWidth="1"/>
    <col min="10495" max="10495" width="111.140625" style="36" customWidth="1"/>
    <col min="10496" max="10496" width="3.7109375" style="36" customWidth="1"/>
    <col min="10497" max="10497" width="12" style="36" customWidth="1"/>
    <col min="10498" max="10498" width="10.5703125" style="36" customWidth="1"/>
    <col min="10499" max="10499" width="12.7109375" style="36" customWidth="1"/>
    <col min="10500" max="10500" width="9.85546875" style="36" customWidth="1"/>
    <col min="10501" max="10501" width="10.5703125" style="36" customWidth="1"/>
    <col min="10502" max="10502" width="8.5703125" style="36" customWidth="1"/>
    <col min="10503" max="10503" width="8.140625" style="36" customWidth="1"/>
    <col min="10504" max="10504" width="8" style="36" customWidth="1"/>
    <col min="10505" max="10505" width="4" style="36" customWidth="1"/>
    <col min="10506" max="10506" width="4.28515625" style="36" customWidth="1"/>
    <col min="10507" max="10749" width="8.85546875" style="36"/>
    <col min="10750" max="10750" width="4.85546875" style="36" customWidth="1"/>
    <col min="10751" max="10751" width="111.140625" style="36" customWidth="1"/>
    <col min="10752" max="10752" width="3.7109375" style="36" customWidth="1"/>
    <col min="10753" max="10753" width="12" style="36" customWidth="1"/>
    <col min="10754" max="10754" width="10.5703125" style="36" customWidth="1"/>
    <col min="10755" max="10755" width="12.7109375" style="36" customWidth="1"/>
    <col min="10756" max="10756" width="9.85546875" style="36" customWidth="1"/>
    <col min="10757" max="10757" width="10.5703125" style="36" customWidth="1"/>
    <col min="10758" max="10758" width="8.5703125" style="36" customWidth="1"/>
    <col min="10759" max="10759" width="8.140625" style="36" customWidth="1"/>
    <col min="10760" max="10760" width="8" style="36" customWidth="1"/>
    <col min="10761" max="10761" width="4" style="36" customWidth="1"/>
    <col min="10762" max="10762" width="4.28515625" style="36" customWidth="1"/>
    <col min="10763" max="11005" width="8.85546875" style="36"/>
    <col min="11006" max="11006" width="4.85546875" style="36" customWidth="1"/>
    <col min="11007" max="11007" width="111.140625" style="36" customWidth="1"/>
    <col min="11008" max="11008" width="3.7109375" style="36" customWidth="1"/>
    <col min="11009" max="11009" width="12" style="36" customWidth="1"/>
    <col min="11010" max="11010" width="10.5703125" style="36" customWidth="1"/>
    <col min="11011" max="11011" width="12.7109375" style="36" customWidth="1"/>
    <col min="11012" max="11012" width="9.85546875" style="36" customWidth="1"/>
    <col min="11013" max="11013" width="10.5703125" style="36" customWidth="1"/>
    <col min="11014" max="11014" width="8.5703125" style="36" customWidth="1"/>
    <col min="11015" max="11015" width="8.140625" style="36" customWidth="1"/>
    <col min="11016" max="11016" width="8" style="36" customWidth="1"/>
    <col min="11017" max="11017" width="4" style="36" customWidth="1"/>
    <col min="11018" max="11018" width="4.28515625" style="36" customWidth="1"/>
    <col min="11019" max="11261" width="8.85546875" style="36"/>
    <col min="11262" max="11262" width="4.85546875" style="36" customWidth="1"/>
    <col min="11263" max="11263" width="111.140625" style="36" customWidth="1"/>
    <col min="11264" max="11264" width="3.7109375" style="36" customWidth="1"/>
    <col min="11265" max="11265" width="12" style="36" customWidth="1"/>
    <col min="11266" max="11266" width="10.5703125" style="36" customWidth="1"/>
    <col min="11267" max="11267" width="12.7109375" style="36" customWidth="1"/>
    <col min="11268" max="11268" width="9.85546875" style="36" customWidth="1"/>
    <col min="11269" max="11269" width="10.5703125" style="36" customWidth="1"/>
    <col min="11270" max="11270" width="8.5703125" style="36" customWidth="1"/>
    <col min="11271" max="11271" width="8.140625" style="36" customWidth="1"/>
    <col min="11272" max="11272" width="8" style="36" customWidth="1"/>
    <col min="11273" max="11273" width="4" style="36" customWidth="1"/>
    <col min="11274" max="11274" width="4.28515625" style="36" customWidth="1"/>
    <col min="11275" max="11517" width="8.85546875" style="36"/>
    <col min="11518" max="11518" width="4.85546875" style="36" customWidth="1"/>
    <col min="11519" max="11519" width="111.140625" style="36" customWidth="1"/>
    <col min="11520" max="11520" width="3.7109375" style="36" customWidth="1"/>
    <col min="11521" max="11521" width="12" style="36" customWidth="1"/>
    <col min="11522" max="11522" width="10.5703125" style="36" customWidth="1"/>
    <col min="11523" max="11523" width="12.7109375" style="36" customWidth="1"/>
    <col min="11524" max="11524" width="9.85546875" style="36" customWidth="1"/>
    <col min="11525" max="11525" width="10.5703125" style="36" customWidth="1"/>
    <col min="11526" max="11526" width="8.5703125" style="36" customWidth="1"/>
    <col min="11527" max="11527" width="8.140625" style="36" customWidth="1"/>
    <col min="11528" max="11528" width="8" style="36" customWidth="1"/>
    <col min="11529" max="11529" width="4" style="36" customWidth="1"/>
    <col min="11530" max="11530" width="4.28515625" style="36" customWidth="1"/>
    <col min="11531" max="11773" width="8.85546875" style="36"/>
    <col min="11774" max="11774" width="4.85546875" style="36" customWidth="1"/>
    <col min="11775" max="11775" width="111.140625" style="36" customWidth="1"/>
    <col min="11776" max="11776" width="3.7109375" style="36" customWidth="1"/>
    <col min="11777" max="11777" width="12" style="36" customWidth="1"/>
    <col min="11778" max="11778" width="10.5703125" style="36" customWidth="1"/>
    <col min="11779" max="11779" width="12.7109375" style="36" customWidth="1"/>
    <col min="11780" max="11780" width="9.85546875" style="36" customWidth="1"/>
    <col min="11781" max="11781" width="10.5703125" style="36" customWidth="1"/>
    <col min="11782" max="11782" width="8.5703125" style="36" customWidth="1"/>
    <col min="11783" max="11783" width="8.140625" style="36" customWidth="1"/>
    <col min="11784" max="11784" width="8" style="36" customWidth="1"/>
    <col min="11785" max="11785" width="4" style="36" customWidth="1"/>
    <col min="11786" max="11786" width="4.28515625" style="36" customWidth="1"/>
    <col min="11787" max="12029" width="8.85546875" style="36"/>
    <col min="12030" max="12030" width="4.85546875" style="36" customWidth="1"/>
    <col min="12031" max="12031" width="111.140625" style="36" customWidth="1"/>
    <col min="12032" max="12032" width="3.7109375" style="36" customWidth="1"/>
    <col min="12033" max="12033" width="12" style="36" customWidth="1"/>
    <col min="12034" max="12034" width="10.5703125" style="36" customWidth="1"/>
    <col min="12035" max="12035" width="12.7109375" style="36" customWidth="1"/>
    <col min="12036" max="12036" width="9.85546875" style="36" customWidth="1"/>
    <col min="12037" max="12037" width="10.5703125" style="36" customWidth="1"/>
    <col min="12038" max="12038" width="8.5703125" style="36" customWidth="1"/>
    <col min="12039" max="12039" width="8.140625" style="36" customWidth="1"/>
    <col min="12040" max="12040" width="8" style="36" customWidth="1"/>
    <col min="12041" max="12041" width="4" style="36" customWidth="1"/>
    <col min="12042" max="12042" width="4.28515625" style="36" customWidth="1"/>
    <col min="12043" max="12285" width="8.85546875" style="36"/>
    <col min="12286" max="12286" width="4.85546875" style="36" customWidth="1"/>
    <col min="12287" max="12287" width="111.140625" style="36" customWidth="1"/>
    <col min="12288" max="12288" width="3.7109375" style="36" customWidth="1"/>
    <col min="12289" max="12289" width="12" style="36" customWidth="1"/>
    <col min="12290" max="12290" width="10.5703125" style="36" customWidth="1"/>
    <col min="12291" max="12291" width="12.7109375" style="36" customWidth="1"/>
    <col min="12292" max="12292" width="9.85546875" style="36" customWidth="1"/>
    <col min="12293" max="12293" width="10.5703125" style="36" customWidth="1"/>
    <col min="12294" max="12294" width="8.5703125" style="36" customWidth="1"/>
    <col min="12295" max="12295" width="8.140625" style="36" customWidth="1"/>
    <col min="12296" max="12296" width="8" style="36" customWidth="1"/>
    <col min="12297" max="12297" width="4" style="36" customWidth="1"/>
    <col min="12298" max="12298" width="4.28515625" style="36" customWidth="1"/>
    <col min="12299" max="12541" width="8.85546875" style="36"/>
    <col min="12542" max="12542" width="4.85546875" style="36" customWidth="1"/>
    <col min="12543" max="12543" width="111.140625" style="36" customWidth="1"/>
    <col min="12544" max="12544" width="3.7109375" style="36" customWidth="1"/>
    <col min="12545" max="12545" width="12" style="36" customWidth="1"/>
    <col min="12546" max="12546" width="10.5703125" style="36" customWidth="1"/>
    <col min="12547" max="12547" width="12.7109375" style="36" customWidth="1"/>
    <col min="12548" max="12548" width="9.85546875" style="36" customWidth="1"/>
    <col min="12549" max="12549" width="10.5703125" style="36" customWidth="1"/>
    <col min="12550" max="12550" width="8.5703125" style="36" customWidth="1"/>
    <col min="12551" max="12551" width="8.140625" style="36" customWidth="1"/>
    <col min="12552" max="12552" width="8" style="36" customWidth="1"/>
    <col min="12553" max="12553" width="4" style="36" customWidth="1"/>
    <col min="12554" max="12554" width="4.28515625" style="36" customWidth="1"/>
    <col min="12555" max="12797" width="8.85546875" style="36"/>
    <col min="12798" max="12798" width="4.85546875" style="36" customWidth="1"/>
    <col min="12799" max="12799" width="111.140625" style="36" customWidth="1"/>
    <col min="12800" max="12800" width="3.7109375" style="36" customWidth="1"/>
    <col min="12801" max="12801" width="12" style="36" customWidth="1"/>
    <col min="12802" max="12802" width="10.5703125" style="36" customWidth="1"/>
    <col min="12803" max="12803" width="12.7109375" style="36" customWidth="1"/>
    <col min="12804" max="12804" width="9.85546875" style="36" customWidth="1"/>
    <col min="12805" max="12805" width="10.5703125" style="36" customWidth="1"/>
    <col min="12806" max="12806" width="8.5703125" style="36" customWidth="1"/>
    <col min="12807" max="12807" width="8.140625" style="36" customWidth="1"/>
    <col min="12808" max="12808" width="8" style="36" customWidth="1"/>
    <col min="12809" max="12809" width="4" style="36" customWidth="1"/>
    <col min="12810" max="12810" width="4.28515625" style="36" customWidth="1"/>
    <col min="12811" max="13053" width="8.85546875" style="36"/>
    <col min="13054" max="13054" width="4.85546875" style="36" customWidth="1"/>
    <col min="13055" max="13055" width="111.140625" style="36" customWidth="1"/>
    <col min="13056" max="13056" width="3.7109375" style="36" customWidth="1"/>
    <col min="13057" max="13057" width="12" style="36" customWidth="1"/>
    <col min="13058" max="13058" width="10.5703125" style="36" customWidth="1"/>
    <col min="13059" max="13059" width="12.7109375" style="36" customWidth="1"/>
    <col min="13060" max="13060" width="9.85546875" style="36" customWidth="1"/>
    <col min="13061" max="13061" width="10.5703125" style="36" customWidth="1"/>
    <col min="13062" max="13062" width="8.5703125" style="36" customWidth="1"/>
    <col min="13063" max="13063" width="8.140625" style="36" customWidth="1"/>
    <col min="13064" max="13064" width="8" style="36" customWidth="1"/>
    <col min="13065" max="13065" width="4" style="36" customWidth="1"/>
    <col min="13066" max="13066" width="4.28515625" style="36" customWidth="1"/>
    <col min="13067" max="13309" width="8.85546875" style="36"/>
    <col min="13310" max="13310" width="4.85546875" style="36" customWidth="1"/>
    <col min="13311" max="13311" width="111.140625" style="36" customWidth="1"/>
    <col min="13312" max="13312" width="3.7109375" style="36" customWidth="1"/>
    <col min="13313" max="13313" width="12" style="36" customWidth="1"/>
    <col min="13314" max="13314" width="10.5703125" style="36" customWidth="1"/>
    <col min="13315" max="13315" width="12.7109375" style="36" customWidth="1"/>
    <col min="13316" max="13316" width="9.85546875" style="36" customWidth="1"/>
    <col min="13317" max="13317" width="10.5703125" style="36" customWidth="1"/>
    <col min="13318" max="13318" width="8.5703125" style="36" customWidth="1"/>
    <col min="13319" max="13319" width="8.140625" style="36" customWidth="1"/>
    <col min="13320" max="13320" width="8" style="36" customWidth="1"/>
    <col min="13321" max="13321" width="4" style="36" customWidth="1"/>
    <col min="13322" max="13322" width="4.28515625" style="36" customWidth="1"/>
    <col min="13323" max="13565" width="8.85546875" style="36"/>
    <col min="13566" max="13566" width="4.85546875" style="36" customWidth="1"/>
    <col min="13567" max="13567" width="111.140625" style="36" customWidth="1"/>
    <col min="13568" max="13568" width="3.7109375" style="36" customWidth="1"/>
    <col min="13569" max="13569" width="12" style="36" customWidth="1"/>
    <col min="13570" max="13570" width="10.5703125" style="36" customWidth="1"/>
    <col min="13571" max="13571" width="12.7109375" style="36" customWidth="1"/>
    <col min="13572" max="13572" width="9.85546875" style="36" customWidth="1"/>
    <col min="13573" max="13573" width="10.5703125" style="36" customWidth="1"/>
    <col min="13574" max="13574" width="8.5703125" style="36" customWidth="1"/>
    <col min="13575" max="13575" width="8.140625" style="36" customWidth="1"/>
    <col min="13576" max="13576" width="8" style="36" customWidth="1"/>
    <col min="13577" max="13577" width="4" style="36" customWidth="1"/>
    <col min="13578" max="13578" width="4.28515625" style="36" customWidth="1"/>
    <col min="13579" max="13821" width="8.85546875" style="36"/>
    <col min="13822" max="13822" width="4.85546875" style="36" customWidth="1"/>
    <col min="13823" max="13823" width="111.140625" style="36" customWidth="1"/>
    <col min="13824" max="13824" width="3.7109375" style="36" customWidth="1"/>
    <col min="13825" max="13825" width="12" style="36" customWidth="1"/>
    <col min="13826" max="13826" width="10.5703125" style="36" customWidth="1"/>
    <col min="13827" max="13827" width="12.7109375" style="36" customWidth="1"/>
    <col min="13828" max="13828" width="9.85546875" style="36" customWidth="1"/>
    <col min="13829" max="13829" width="10.5703125" style="36" customWidth="1"/>
    <col min="13830" max="13830" width="8.5703125" style="36" customWidth="1"/>
    <col min="13831" max="13831" width="8.140625" style="36" customWidth="1"/>
    <col min="13832" max="13832" width="8" style="36" customWidth="1"/>
    <col min="13833" max="13833" width="4" style="36" customWidth="1"/>
    <col min="13834" max="13834" width="4.28515625" style="36" customWidth="1"/>
    <col min="13835" max="14077" width="8.85546875" style="36"/>
    <col min="14078" max="14078" width="4.85546875" style="36" customWidth="1"/>
    <col min="14079" max="14079" width="111.140625" style="36" customWidth="1"/>
    <col min="14080" max="14080" width="3.7109375" style="36" customWidth="1"/>
    <col min="14081" max="14081" width="12" style="36" customWidth="1"/>
    <col min="14082" max="14082" width="10.5703125" style="36" customWidth="1"/>
    <col min="14083" max="14083" width="12.7109375" style="36" customWidth="1"/>
    <col min="14084" max="14084" width="9.85546875" style="36" customWidth="1"/>
    <col min="14085" max="14085" width="10.5703125" style="36" customWidth="1"/>
    <col min="14086" max="14086" width="8.5703125" style="36" customWidth="1"/>
    <col min="14087" max="14087" width="8.140625" style="36" customWidth="1"/>
    <col min="14088" max="14088" width="8" style="36" customWidth="1"/>
    <col min="14089" max="14089" width="4" style="36" customWidth="1"/>
    <col min="14090" max="14090" width="4.28515625" style="36" customWidth="1"/>
    <col min="14091" max="14333" width="8.85546875" style="36"/>
    <col min="14334" max="14334" width="4.85546875" style="36" customWidth="1"/>
    <col min="14335" max="14335" width="111.140625" style="36" customWidth="1"/>
    <col min="14336" max="14336" width="3.7109375" style="36" customWidth="1"/>
    <col min="14337" max="14337" width="12" style="36" customWidth="1"/>
    <col min="14338" max="14338" width="10.5703125" style="36" customWidth="1"/>
    <col min="14339" max="14339" width="12.7109375" style="36" customWidth="1"/>
    <col min="14340" max="14340" width="9.85546875" style="36" customWidth="1"/>
    <col min="14341" max="14341" width="10.5703125" style="36" customWidth="1"/>
    <col min="14342" max="14342" width="8.5703125" style="36" customWidth="1"/>
    <col min="14343" max="14343" width="8.140625" style="36" customWidth="1"/>
    <col min="14344" max="14344" width="8" style="36" customWidth="1"/>
    <col min="14345" max="14345" width="4" style="36" customWidth="1"/>
    <col min="14346" max="14346" width="4.28515625" style="36" customWidth="1"/>
    <col min="14347" max="14589" width="8.85546875" style="36"/>
    <col min="14590" max="14590" width="4.85546875" style="36" customWidth="1"/>
    <col min="14591" max="14591" width="111.140625" style="36" customWidth="1"/>
    <col min="14592" max="14592" width="3.7109375" style="36" customWidth="1"/>
    <col min="14593" max="14593" width="12" style="36" customWidth="1"/>
    <col min="14594" max="14594" width="10.5703125" style="36" customWidth="1"/>
    <col min="14595" max="14595" width="12.7109375" style="36" customWidth="1"/>
    <col min="14596" max="14596" width="9.85546875" style="36" customWidth="1"/>
    <col min="14597" max="14597" width="10.5703125" style="36" customWidth="1"/>
    <col min="14598" max="14598" width="8.5703125" style="36" customWidth="1"/>
    <col min="14599" max="14599" width="8.140625" style="36" customWidth="1"/>
    <col min="14600" max="14600" width="8" style="36" customWidth="1"/>
    <col min="14601" max="14601" width="4" style="36" customWidth="1"/>
    <col min="14602" max="14602" width="4.28515625" style="36" customWidth="1"/>
    <col min="14603" max="14845" width="8.85546875" style="36"/>
    <col min="14846" max="14846" width="4.85546875" style="36" customWidth="1"/>
    <col min="14847" max="14847" width="111.140625" style="36" customWidth="1"/>
    <col min="14848" max="14848" width="3.7109375" style="36" customWidth="1"/>
    <col min="14849" max="14849" width="12" style="36" customWidth="1"/>
    <col min="14850" max="14850" width="10.5703125" style="36" customWidth="1"/>
    <col min="14851" max="14851" width="12.7109375" style="36" customWidth="1"/>
    <col min="14852" max="14852" width="9.85546875" style="36" customWidth="1"/>
    <col min="14853" max="14853" width="10.5703125" style="36" customWidth="1"/>
    <col min="14854" max="14854" width="8.5703125" style="36" customWidth="1"/>
    <col min="14855" max="14855" width="8.140625" style="36" customWidth="1"/>
    <col min="14856" max="14856" width="8" style="36" customWidth="1"/>
    <col min="14857" max="14857" width="4" style="36" customWidth="1"/>
    <col min="14858" max="14858" width="4.28515625" style="36" customWidth="1"/>
    <col min="14859" max="15101" width="8.85546875" style="36"/>
    <col min="15102" max="15102" width="4.85546875" style="36" customWidth="1"/>
    <col min="15103" max="15103" width="111.140625" style="36" customWidth="1"/>
    <col min="15104" max="15104" width="3.7109375" style="36" customWidth="1"/>
    <col min="15105" max="15105" width="12" style="36" customWidth="1"/>
    <col min="15106" max="15106" width="10.5703125" style="36" customWidth="1"/>
    <col min="15107" max="15107" width="12.7109375" style="36" customWidth="1"/>
    <col min="15108" max="15108" width="9.85546875" style="36" customWidth="1"/>
    <col min="15109" max="15109" width="10.5703125" style="36" customWidth="1"/>
    <col min="15110" max="15110" width="8.5703125" style="36" customWidth="1"/>
    <col min="15111" max="15111" width="8.140625" style="36" customWidth="1"/>
    <col min="15112" max="15112" width="8" style="36" customWidth="1"/>
    <col min="15113" max="15113" width="4" style="36" customWidth="1"/>
    <col min="15114" max="15114" width="4.28515625" style="36" customWidth="1"/>
    <col min="15115" max="15357" width="8.85546875" style="36"/>
    <col min="15358" max="15358" width="4.85546875" style="36" customWidth="1"/>
    <col min="15359" max="15359" width="111.140625" style="36" customWidth="1"/>
    <col min="15360" max="15360" width="3.7109375" style="36" customWidth="1"/>
    <col min="15361" max="15361" width="12" style="36" customWidth="1"/>
    <col min="15362" max="15362" width="10.5703125" style="36" customWidth="1"/>
    <col min="15363" max="15363" width="12.7109375" style="36" customWidth="1"/>
    <col min="15364" max="15364" width="9.85546875" style="36" customWidth="1"/>
    <col min="15365" max="15365" width="10.5703125" style="36" customWidth="1"/>
    <col min="15366" max="15366" width="8.5703125" style="36" customWidth="1"/>
    <col min="15367" max="15367" width="8.140625" style="36" customWidth="1"/>
    <col min="15368" max="15368" width="8" style="36" customWidth="1"/>
    <col min="15369" max="15369" width="4" style="36" customWidth="1"/>
    <col min="15370" max="15370" width="4.28515625" style="36" customWidth="1"/>
    <col min="15371" max="15613" width="8.85546875" style="36"/>
    <col min="15614" max="15614" width="4.85546875" style="36" customWidth="1"/>
    <col min="15615" max="15615" width="111.140625" style="36" customWidth="1"/>
    <col min="15616" max="15616" width="3.7109375" style="36" customWidth="1"/>
    <col min="15617" max="15617" width="12" style="36" customWidth="1"/>
    <col min="15618" max="15618" width="10.5703125" style="36" customWidth="1"/>
    <col min="15619" max="15619" width="12.7109375" style="36" customWidth="1"/>
    <col min="15620" max="15620" width="9.85546875" style="36" customWidth="1"/>
    <col min="15621" max="15621" width="10.5703125" style="36" customWidth="1"/>
    <col min="15622" max="15622" width="8.5703125" style="36" customWidth="1"/>
    <col min="15623" max="15623" width="8.140625" style="36" customWidth="1"/>
    <col min="15624" max="15624" width="8" style="36" customWidth="1"/>
    <col min="15625" max="15625" width="4" style="36" customWidth="1"/>
    <col min="15626" max="15626" width="4.28515625" style="36" customWidth="1"/>
    <col min="15627" max="15869" width="8.85546875" style="36"/>
    <col min="15870" max="15870" width="4.85546875" style="36" customWidth="1"/>
    <col min="15871" max="15871" width="111.140625" style="36" customWidth="1"/>
    <col min="15872" max="15872" width="3.7109375" style="36" customWidth="1"/>
    <col min="15873" max="15873" width="12" style="36" customWidth="1"/>
    <col min="15874" max="15874" width="10.5703125" style="36" customWidth="1"/>
    <col min="15875" max="15875" width="12.7109375" style="36" customWidth="1"/>
    <col min="15876" max="15876" width="9.85546875" style="36" customWidth="1"/>
    <col min="15877" max="15877" width="10.5703125" style="36" customWidth="1"/>
    <col min="15878" max="15878" width="8.5703125" style="36" customWidth="1"/>
    <col min="15879" max="15879" width="8.140625" style="36" customWidth="1"/>
    <col min="15880" max="15880" width="8" style="36" customWidth="1"/>
    <col min="15881" max="15881" width="4" style="36" customWidth="1"/>
    <col min="15882" max="15882" width="4.28515625" style="36" customWidth="1"/>
    <col min="15883" max="16125" width="8.85546875" style="36"/>
    <col min="16126" max="16126" width="4.85546875" style="36" customWidth="1"/>
    <col min="16127" max="16127" width="111.140625" style="36" customWidth="1"/>
    <col min="16128" max="16128" width="3.7109375" style="36" customWidth="1"/>
    <col min="16129" max="16129" width="12" style="36" customWidth="1"/>
    <col min="16130" max="16130" width="10.5703125" style="36" customWidth="1"/>
    <col min="16131" max="16131" width="12.7109375" style="36" customWidth="1"/>
    <col min="16132" max="16132" width="9.85546875" style="36" customWidth="1"/>
    <col min="16133" max="16133" width="10.5703125" style="36" customWidth="1"/>
    <col min="16134" max="16134" width="8.5703125" style="36" customWidth="1"/>
    <col min="16135" max="16135" width="8.140625" style="36" customWidth="1"/>
    <col min="16136" max="16136" width="8" style="36" customWidth="1"/>
    <col min="16137" max="16137" width="4" style="36" customWidth="1"/>
    <col min="16138" max="16138" width="4.28515625" style="36" customWidth="1"/>
    <col min="16139" max="16384" width="8.85546875" style="36"/>
  </cols>
  <sheetData>
    <row r="1" spans="1:10" x14ac:dyDescent="0.2">
      <c r="A1" s="211"/>
      <c r="B1" s="211"/>
      <c r="C1" s="211"/>
      <c r="D1" s="211"/>
      <c r="E1" s="211"/>
      <c r="F1" s="211"/>
      <c r="G1" s="211"/>
      <c r="H1" s="211"/>
      <c r="I1" s="211"/>
      <c r="J1" s="211"/>
    </row>
    <row r="2" spans="1:10" s="8" customFormat="1" x14ac:dyDescent="0.2">
      <c r="A2" s="41" t="s">
        <v>36</v>
      </c>
      <c r="B2" s="41"/>
      <c r="C2" s="42" t="e">
        <f>#REF!</f>
        <v>#REF!</v>
      </c>
      <c r="D2" s="42" t="e">
        <f>#REF!</f>
        <v>#REF!</v>
      </c>
      <c r="E2" s="43">
        <f>SUM(E3:E6)</f>
        <v>495</v>
      </c>
      <c r="F2" s="43" t="e">
        <f>#REF!</f>
        <v>#REF!</v>
      </c>
      <c r="G2" s="43" t="e">
        <f>#REF!</f>
        <v>#REF!</v>
      </c>
      <c r="H2" s="43" t="e">
        <f>#REF!</f>
        <v>#REF!</v>
      </c>
      <c r="I2" s="43" t="e">
        <f>#REF!</f>
        <v>#REF!</v>
      </c>
      <c r="J2" s="44"/>
    </row>
    <row r="3" spans="1:10" s="8" customFormat="1" x14ac:dyDescent="0.2">
      <c r="A3" s="40" t="s">
        <v>28</v>
      </c>
      <c r="B3" s="10" t="s">
        <v>26</v>
      </c>
      <c r="C3" s="18">
        <f>D3+E3+J3</f>
        <v>488.43</v>
      </c>
      <c r="D3" s="45">
        <v>68.430000000000007</v>
      </c>
      <c r="E3" s="19">
        <f>SUM(F3:I3)</f>
        <v>420</v>
      </c>
      <c r="F3" s="20"/>
      <c r="G3" s="21">
        <v>420</v>
      </c>
      <c r="H3" s="21"/>
      <c r="I3" s="22"/>
      <c r="J3" s="23"/>
    </row>
    <row r="4" spans="1:10" s="8" customFormat="1" x14ac:dyDescent="0.2">
      <c r="A4" s="17" t="s">
        <v>34</v>
      </c>
      <c r="B4" s="46" t="s">
        <v>26</v>
      </c>
      <c r="C4" s="47">
        <f>D4+E4</f>
        <v>10</v>
      </c>
      <c r="D4" s="29"/>
      <c r="E4" s="47">
        <f>SUM(F4:I4)</f>
        <v>10</v>
      </c>
      <c r="F4" s="32"/>
      <c r="G4" s="32">
        <v>10</v>
      </c>
      <c r="H4" s="20"/>
      <c r="I4" s="20"/>
      <c r="J4" s="20"/>
    </row>
    <row r="5" spans="1:10" s="8" customFormat="1" x14ac:dyDescent="0.2">
      <c r="A5" s="17" t="s">
        <v>29</v>
      </c>
      <c r="B5" s="46" t="s">
        <v>26</v>
      </c>
      <c r="C5" s="47">
        <f>D5+E5</f>
        <v>50</v>
      </c>
      <c r="D5" s="29"/>
      <c r="E5" s="47">
        <f>SUM(F5:I5)</f>
        <v>50</v>
      </c>
      <c r="F5" s="32"/>
      <c r="G5" s="32">
        <v>50</v>
      </c>
      <c r="H5" s="20"/>
      <c r="I5" s="20"/>
      <c r="J5" s="20"/>
    </row>
    <row r="6" spans="1:10" s="8" customFormat="1" x14ac:dyDescent="0.2">
      <c r="A6" s="17" t="s">
        <v>30</v>
      </c>
      <c r="B6" s="46" t="s">
        <v>26</v>
      </c>
      <c r="C6" s="47">
        <v>15</v>
      </c>
      <c r="D6" s="29"/>
      <c r="E6" s="47">
        <v>15</v>
      </c>
      <c r="F6" s="32"/>
      <c r="G6" s="32">
        <v>15</v>
      </c>
      <c r="H6" s="32"/>
      <c r="I6" s="48"/>
      <c r="J6" s="49"/>
    </row>
    <row r="7" spans="1:10" s="8" customFormat="1" x14ac:dyDescent="0.2">
      <c r="A7" s="212"/>
      <c r="B7" s="212"/>
      <c r="C7" s="212"/>
      <c r="D7" s="212"/>
      <c r="E7" s="212"/>
      <c r="F7" s="212"/>
      <c r="G7" s="212"/>
      <c r="H7" s="212"/>
      <c r="I7" s="212"/>
      <c r="J7" s="212"/>
    </row>
    <row r="8" spans="1:10" s="8" customFormat="1" hidden="1" x14ac:dyDescent="0.2">
      <c r="A8" s="50" t="s">
        <v>39</v>
      </c>
      <c r="B8" s="50"/>
      <c r="C8" s="51">
        <f>D8+E8+J8</f>
        <v>0</v>
      </c>
      <c r="D8" s="51">
        <f t="shared" ref="D8:J12" si="0">D9</f>
        <v>0</v>
      </c>
      <c r="E8" s="52">
        <f t="shared" si="0"/>
        <v>0</v>
      </c>
      <c r="F8" s="52">
        <f t="shared" si="0"/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  <c r="J8" s="50"/>
    </row>
    <row r="9" spans="1:10" s="8" customFormat="1" hidden="1" x14ac:dyDescent="0.2">
      <c r="A9" s="11" t="s">
        <v>27</v>
      </c>
      <c r="B9" s="10" t="s">
        <v>26</v>
      </c>
      <c r="C9" s="54">
        <f>D9+E9+J9</f>
        <v>0</v>
      </c>
      <c r="D9" s="54">
        <f t="shared" si="0"/>
        <v>0</v>
      </c>
      <c r="E9" s="54">
        <f t="shared" si="0"/>
        <v>0</v>
      </c>
      <c r="F9" s="55">
        <f t="shared" si="0"/>
        <v>0</v>
      </c>
      <c r="G9" s="54">
        <f t="shared" si="0"/>
        <v>0</v>
      </c>
      <c r="H9" s="54">
        <f t="shared" si="0"/>
        <v>0</v>
      </c>
      <c r="I9" s="54">
        <f t="shared" si="0"/>
        <v>0</v>
      </c>
      <c r="J9" s="54">
        <f t="shared" si="0"/>
        <v>0</v>
      </c>
    </row>
    <row r="10" spans="1:10" s="8" customFormat="1" hidden="1" x14ac:dyDescent="0.2">
      <c r="A10" s="15" t="s">
        <v>31</v>
      </c>
      <c r="B10" s="10" t="s">
        <v>26</v>
      </c>
      <c r="C10" s="54">
        <f>D10+E10+J10</f>
        <v>0</v>
      </c>
      <c r="D10" s="54">
        <f t="shared" si="0"/>
        <v>0</v>
      </c>
      <c r="E10" s="54">
        <f t="shared" si="0"/>
        <v>0</v>
      </c>
      <c r="F10" s="55">
        <f t="shared" si="0"/>
        <v>0</v>
      </c>
      <c r="G10" s="54">
        <f t="shared" si="0"/>
        <v>0</v>
      </c>
      <c r="H10" s="54">
        <f t="shared" si="0"/>
        <v>0</v>
      </c>
      <c r="I10" s="54">
        <f t="shared" si="0"/>
        <v>0</v>
      </c>
      <c r="J10" s="54">
        <f t="shared" si="0"/>
        <v>0</v>
      </c>
    </row>
    <row r="11" spans="1:10" s="8" customFormat="1" hidden="1" x14ac:dyDescent="0.2">
      <c r="A11" s="15" t="s">
        <v>37</v>
      </c>
      <c r="B11" s="10" t="s">
        <v>26</v>
      </c>
      <c r="C11" s="56">
        <f>C12</f>
        <v>0</v>
      </c>
      <c r="D11" s="54">
        <f t="shared" si="0"/>
        <v>0</v>
      </c>
      <c r="E11" s="54">
        <f t="shared" si="0"/>
        <v>0</v>
      </c>
      <c r="F11" s="55">
        <f t="shared" si="0"/>
        <v>0</v>
      </c>
      <c r="G11" s="54">
        <f t="shared" si="0"/>
        <v>0</v>
      </c>
      <c r="H11" s="54">
        <f>H12</f>
        <v>0</v>
      </c>
      <c r="I11" s="9">
        <f>I12</f>
        <v>0</v>
      </c>
      <c r="J11" s="9">
        <f t="shared" si="0"/>
        <v>0</v>
      </c>
    </row>
    <row r="12" spans="1:10" s="8" customFormat="1" hidden="1" x14ac:dyDescent="0.2">
      <c r="A12" s="16" t="s">
        <v>32</v>
      </c>
      <c r="B12" s="10" t="s">
        <v>26</v>
      </c>
      <c r="C12" s="56">
        <f>C13</f>
        <v>0</v>
      </c>
      <c r="D12" s="37">
        <f t="shared" si="0"/>
        <v>0</v>
      </c>
      <c r="E12" s="38">
        <f t="shared" si="0"/>
        <v>0</v>
      </c>
      <c r="F12" s="39">
        <f>F13</f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</row>
    <row r="13" spans="1:10" s="8" customFormat="1" hidden="1" x14ac:dyDescent="0.2">
      <c r="A13" s="11" t="s">
        <v>33</v>
      </c>
      <c r="B13" s="10" t="s">
        <v>26</v>
      </c>
      <c r="C13" s="57">
        <f>C14</f>
        <v>0</v>
      </c>
      <c r="D13" s="12">
        <f>D14</f>
        <v>0</v>
      </c>
      <c r="E13" s="13">
        <f>E14</f>
        <v>0</v>
      </c>
      <c r="F13" s="14">
        <f>F14</f>
        <v>0</v>
      </c>
      <c r="G13" s="13">
        <f>G14</f>
        <v>0</v>
      </c>
      <c r="H13" s="13">
        <f>H14</f>
        <v>0</v>
      </c>
      <c r="I13" s="13">
        <f>I14</f>
        <v>0</v>
      </c>
      <c r="J13" s="13">
        <f>SUM(J14:J14)</f>
        <v>0</v>
      </c>
    </row>
    <row r="14" spans="1:10" s="8" customFormat="1" hidden="1" x14ac:dyDescent="0.2">
      <c r="A14" s="58" t="s">
        <v>40</v>
      </c>
      <c r="B14" s="10" t="s">
        <v>26</v>
      </c>
      <c r="C14" s="18">
        <f>D14+E14</f>
        <v>0</v>
      </c>
      <c r="D14" s="59"/>
      <c r="E14" s="19">
        <f>SUM(F14:I14)</f>
        <v>0</v>
      </c>
      <c r="F14" s="25"/>
      <c r="G14" s="26"/>
      <c r="H14" s="21"/>
      <c r="I14" s="21"/>
      <c r="J14" s="21"/>
    </row>
    <row r="15" spans="1:10" s="8" customFormat="1" hidden="1" x14ac:dyDescent="0.2">
      <c r="A15" s="60"/>
      <c r="B15" s="60"/>
      <c r="C15" s="61"/>
      <c r="D15" s="61"/>
      <c r="E15" s="61"/>
      <c r="F15" s="62"/>
      <c r="G15" s="60"/>
      <c r="H15" s="60"/>
      <c r="I15" s="60"/>
      <c r="J15" s="63"/>
    </row>
    <row r="16" spans="1:10" s="8" customFormat="1" x14ac:dyDescent="0.2">
      <c r="A16" s="41" t="s">
        <v>41</v>
      </c>
      <c r="B16" s="41"/>
      <c r="C16" s="42" t="e">
        <f>#REF!</f>
        <v>#REF!</v>
      </c>
      <c r="D16" s="42" t="e">
        <f>#REF!</f>
        <v>#REF!</v>
      </c>
      <c r="E16" s="43">
        <f>SUM(E17:E18)</f>
        <v>592</v>
      </c>
      <c r="F16" s="43" t="e">
        <f>#REF!</f>
        <v>#REF!</v>
      </c>
      <c r="G16" s="43" t="e">
        <f>#REF!</f>
        <v>#REF!</v>
      </c>
      <c r="H16" s="43" t="e">
        <f>#REF!</f>
        <v>#REF!</v>
      </c>
      <c r="I16" s="43" t="e">
        <f>#REF!</f>
        <v>#REF!</v>
      </c>
      <c r="J16" s="44" t="e">
        <f>#REF!</f>
        <v>#REF!</v>
      </c>
    </row>
    <row r="17" spans="1:10" s="8" customFormat="1" x14ac:dyDescent="0.2">
      <c r="A17" s="64" t="s">
        <v>42</v>
      </c>
      <c r="B17" s="10" t="s">
        <v>26</v>
      </c>
      <c r="C17" s="18">
        <f>D17+E17+J17</f>
        <v>2148.7200000000003</v>
      </c>
      <c r="D17" s="59">
        <v>1998.72</v>
      </c>
      <c r="E17" s="19">
        <f>SUM(F17:I17)</f>
        <v>150</v>
      </c>
      <c r="F17" s="25"/>
      <c r="G17" s="26">
        <v>150</v>
      </c>
      <c r="H17" s="65"/>
      <c r="I17" s="21"/>
      <c r="J17" s="23"/>
    </row>
    <row r="18" spans="1:10" s="8" customFormat="1" x14ac:dyDescent="0.2">
      <c r="A18" s="64" t="s">
        <v>43</v>
      </c>
      <c r="B18" s="10" t="s">
        <v>26</v>
      </c>
      <c r="C18" s="18">
        <f>D18+E18+J18</f>
        <v>3013.35</v>
      </c>
      <c r="D18" s="59">
        <v>2571.35</v>
      </c>
      <c r="E18" s="19">
        <f>SUM(F18:I18)</f>
        <v>442</v>
      </c>
      <c r="F18" s="25"/>
      <c r="G18" s="26">
        <v>442</v>
      </c>
      <c r="H18" s="65"/>
      <c r="I18" s="21"/>
      <c r="J18" s="23"/>
    </row>
    <row r="19" spans="1:10" s="8" customFormat="1" hidden="1" x14ac:dyDescent="0.2">
      <c r="A19" s="58" t="s">
        <v>44</v>
      </c>
      <c r="B19" s="66" t="s">
        <v>26</v>
      </c>
      <c r="C19" s="67">
        <f>D19+E19+J19</f>
        <v>0</v>
      </c>
      <c r="D19" s="68"/>
      <c r="E19" s="67">
        <f>SUM(F19:I19)</f>
        <v>0</v>
      </c>
      <c r="F19" s="69"/>
      <c r="G19" s="70"/>
      <c r="H19" s="27"/>
      <c r="I19" s="28"/>
      <c r="J19" s="71"/>
    </row>
    <row r="20" spans="1:10" x14ac:dyDescent="0.2">
      <c r="A20" s="213"/>
      <c r="B20" s="213"/>
      <c r="C20" s="213"/>
      <c r="D20" s="213"/>
      <c r="E20" s="213"/>
      <c r="F20" s="213"/>
      <c r="G20" s="213"/>
      <c r="H20" s="213"/>
      <c r="I20" s="213"/>
      <c r="J20" s="213"/>
    </row>
    <row r="21" spans="1:10" s="8" customFormat="1" x14ac:dyDescent="0.2">
      <c r="A21" s="72" t="s">
        <v>45</v>
      </c>
      <c r="B21" s="72"/>
      <c r="C21" s="73" t="e">
        <f>#REF!</f>
        <v>#REF!</v>
      </c>
      <c r="D21" s="74" t="e">
        <f>#REF!</f>
        <v>#REF!</v>
      </c>
      <c r="E21" s="43">
        <f>E22</f>
        <v>350</v>
      </c>
      <c r="F21" s="43" t="e">
        <f>#REF!</f>
        <v>#REF!</v>
      </c>
      <c r="G21" s="43" t="e">
        <f>#REF!</f>
        <v>#REF!</v>
      </c>
      <c r="H21" s="43" t="e">
        <f>#REF!</f>
        <v>#REF!</v>
      </c>
      <c r="I21" s="43" t="e">
        <f>#REF!</f>
        <v>#REF!</v>
      </c>
      <c r="J21" s="44" t="e">
        <f>#REF!</f>
        <v>#REF!</v>
      </c>
    </row>
    <row r="22" spans="1:10" s="8" customFormat="1" x14ac:dyDescent="0.2">
      <c r="A22" s="40" t="s">
        <v>46</v>
      </c>
      <c r="B22" s="10" t="s">
        <v>26</v>
      </c>
      <c r="C22" s="19">
        <f>D22+E22+J22</f>
        <v>350</v>
      </c>
      <c r="D22" s="59"/>
      <c r="E22" s="19">
        <f>SUM(F22:I22)</f>
        <v>350</v>
      </c>
      <c r="F22" s="25"/>
      <c r="G22" s="26">
        <v>350</v>
      </c>
      <c r="H22" s="26"/>
      <c r="I22" s="26"/>
      <c r="J22" s="23"/>
    </row>
    <row r="23" spans="1:10" x14ac:dyDescent="0.2">
      <c r="A23" s="211"/>
      <c r="B23" s="211"/>
      <c r="C23" s="211"/>
      <c r="D23" s="211"/>
      <c r="E23" s="211"/>
      <c r="F23" s="211"/>
      <c r="G23" s="211"/>
      <c r="H23" s="211"/>
      <c r="I23" s="211"/>
      <c r="J23" s="211"/>
    </row>
    <row r="24" spans="1:10" s="8" customFormat="1" x14ac:dyDescent="0.2">
      <c r="A24" s="72" t="s">
        <v>47</v>
      </c>
      <c r="B24" s="72"/>
      <c r="C24" s="75" t="e">
        <f>#REF!</f>
        <v>#REF!</v>
      </c>
      <c r="D24" s="75" t="e">
        <f>#REF!</f>
        <v>#REF!</v>
      </c>
      <c r="E24" s="76">
        <f>SUM(E25:E27)</f>
        <v>19861</v>
      </c>
      <c r="F24" s="76" t="e">
        <f>#REF!</f>
        <v>#REF!</v>
      </c>
      <c r="G24" s="76" t="e">
        <f>#REF!</f>
        <v>#REF!</v>
      </c>
      <c r="H24" s="76" t="e">
        <f>#REF!</f>
        <v>#REF!</v>
      </c>
      <c r="I24" s="76" t="e">
        <f>#REF!</f>
        <v>#REF!</v>
      </c>
      <c r="J24" s="76" t="e">
        <f>#REF!</f>
        <v>#REF!</v>
      </c>
    </row>
    <row r="25" spans="1:10" s="8" customFormat="1" x14ac:dyDescent="0.2">
      <c r="A25" s="40" t="s">
        <v>48</v>
      </c>
      <c r="B25" s="10" t="s">
        <v>26</v>
      </c>
      <c r="C25" s="18">
        <f>D25+E25+J25</f>
        <v>15168.39</v>
      </c>
      <c r="D25" s="59">
        <v>13778.39</v>
      </c>
      <c r="E25" s="19">
        <f>SUM(F25:I25)</f>
        <v>1390</v>
      </c>
      <c r="F25" s="25"/>
      <c r="G25" s="26">
        <v>1390</v>
      </c>
      <c r="H25" s="26"/>
      <c r="I25" s="26"/>
      <c r="J25" s="23"/>
    </row>
    <row r="26" spans="1:10" s="8" customFormat="1" ht="25.5" x14ac:dyDescent="0.2">
      <c r="A26" s="40" t="s">
        <v>49</v>
      </c>
      <c r="B26" s="10" t="s">
        <v>26</v>
      </c>
      <c r="C26" s="18">
        <f>D26+E26+J26</f>
        <v>20751.61</v>
      </c>
      <c r="D26" s="59">
        <v>4280.6099999999997</v>
      </c>
      <c r="E26" s="19">
        <f>SUM(F26:I26)</f>
        <v>16471</v>
      </c>
      <c r="F26" s="25">
        <v>225</v>
      </c>
      <c r="G26" s="26">
        <v>16246</v>
      </c>
      <c r="H26" s="26"/>
      <c r="I26" s="26"/>
      <c r="J26" s="23"/>
    </row>
    <row r="27" spans="1:10" s="8" customFormat="1" x14ac:dyDescent="0.2">
      <c r="A27" s="40" t="s">
        <v>50</v>
      </c>
      <c r="B27" s="10" t="s">
        <v>26</v>
      </c>
      <c r="C27" s="19">
        <f>D27+E27+J27</f>
        <v>2000</v>
      </c>
      <c r="D27" s="45"/>
      <c r="E27" s="19">
        <f>SUM(F27:I27)</f>
        <v>2000</v>
      </c>
      <c r="F27" s="25"/>
      <c r="G27" s="26">
        <v>1000</v>
      </c>
      <c r="H27" s="26">
        <v>1000</v>
      </c>
      <c r="I27" s="26"/>
      <c r="J27" s="23"/>
    </row>
    <row r="28" spans="1:10" hidden="1" x14ac:dyDescent="0.2">
      <c r="A28" s="214"/>
      <c r="B28" s="214"/>
      <c r="C28" s="214"/>
      <c r="D28" s="214"/>
      <c r="E28" s="214"/>
      <c r="F28" s="214"/>
      <c r="G28" s="214"/>
      <c r="H28" s="214"/>
      <c r="I28" s="214"/>
      <c r="J28" s="214"/>
    </row>
    <row r="29" spans="1:10" s="8" customFormat="1" hidden="1" x14ac:dyDescent="0.2">
      <c r="A29" s="72" t="s">
        <v>51</v>
      </c>
      <c r="B29" s="72"/>
      <c r="C29" s="77">
        <f>D29+E29+J29</f>
        <v>0</v>
      </c>
      <c r="D29" s="77">
        <f t="shared" ref="D29:J34" si="1">D30</f>
        <v>0</v>
      </c>
      <c r="E29" s="73">
        <f t="shared" si="1"/>
        <v>0</v>
      </c>
      <c r="F29" s="73">
        <f t="shared" si="1"/>
        <v>0</v>
      </c>
      <c r="G29" s="73">
        <f t="shared" si="1"/>
        <v>0</v>
      </c>
      <c r="H29" s="78">
        <f t="shared" si="1"/>
        <v>0</v>
      </c>
      <c r="I29" s="78">
        <f t="shared" si="1"/>
        <v>0</v>
      </c>
      <c r="J29" s="72"/>
    </row>
    <row r="30" spans="1:10" s="8" customFormat="1" hidden="1" x14ac:dyDescent="0.2">
      <c r="A30" s="11" t="s">
        <v>27</v>
      </c>
      <c r="B30" s="10" t="s">
        <v>26</v>
      </c>
      <c r="C30" s="54">
        <f>D30+E30+J30</f>
        <v>0</v>
      </c>
      <c r="D30" s="54">
        <f t="shared" si="1"/>
        <v>0</v>
      </c>
      <c r="E30" s="54">
        <f t="shared" si="1"/>
        <v>0</v>
      </c>
      <c r="F30" s="55">
        <f t="shared" si="1"/>
        <v>0</v>
      </c>
      <c r="G30" s="54">
        <f t="shared" si="1"/>
        <v>0</v>
      </c>
      <c r="H30" s="54">
        <f t="shared" si="1"/>
        <v>0</v>
      </c>
      <c r="I30" s="54">
        <f t="shared" si="1"/>
        <v>0</v>
      </c>
      <c r="J30" s="54">
        <f t="shared" si="1"/>
        <v>0</v>
      </c>
    </row>
    <row r="31" spans="1:10" s="8" customFormat="1" hidden="1" x14ac:dyDescent="0.2">
      <c r="A31" s="15" t="s">
        <v>31</v>
      </c>
      <c r="B31" s="10" t="s">
        <v>26</v>
      </c>
      <c r="C31" s="54">
        <f>D31+E31+J31</f>
        <v>0</v>
      </c>
      <c r="D31" s="54">
        <f t="shared" si="1"/>
        <v>0</v>
      </c>
      <c r="E31" s="54">
        <f t="shared" si="1"/>
        <v>0</v>
      </c>
      <c r="F31" s="55">
        <f t="shared" si="1"/>
        <v>0</v>
      </c>
      <c r="G31" s="54">
        <f t="shared" si="1"/>
        <v>0</v>
      </c>
      <c r="H31" s="54">
        <f t="shared" si="1"/>
        <v>0</v>
      </c>
      <c r="I31" s="54">
        <f t="shared" si="1"/>
        <v>0</v>
      </c>
      <c r="J31" s="54">
        <f t="shared" si="1"/>
        <v>0</v>
      </c>
    </row>
    <row r="32" spans="1:10" s="8" customFormat="1" hidden="1" x14ac:dyDescent="0.2">
      <c r="A32" s="15" t="s">
        <v>37</v>
      </c>
      <c r="B32" s="10" t="s">
        <v>26</v>
      </c>
      <c r="C32" s="56">
        <f>C33</f>
        <v>0</v>
      </c>
      <c r="D32" s="54">
        <f t="shared" si="1"/>
        <v>0</v>
      </c>
      <c r="E32" s="54">
        <f t="shared" si="1"/>
        <v>0</v>
      </c>
      <c r="F32" s="55">
        <f t="shared" si="1"/>
        <v>0</v>
      </c>
      <c r="G32" s="54">
        <f t="shared" si="1"/>
        <v>0</v>
      </c>
      <c r="H32" s="54">
        <f>H33</f>
        <v>0</v>
      </c>
      <c r="I32" s="9">
        <f>I33</f>
        <v>0</v>
      </c>
      <c r="J32" s="9">
        <f t="shared" si="1"/>
        <v>0</v>
      </c>
    </row>
    <row r="33" spans="1:10" s="8" customFormat="1" hidden="1" x14ac:dyDescent="0.2">
      <c r="A33" s="16" t="s">
        <v>32</v>
      </c>
      <c r="B33" s="10" t="s">
        <v>26</v>
      </c>
      <c r="C33" s="37">
        <f t="shared" ref="C33:I33" si="2">C34+C36</f>
        <v>0</v>
      </c>
      <c r="D33" s="37">
        <f t="shared" si="2"/>
        <v>0</v>
      </c>
      <c r="E33" s="38">
        <f t="shared" si="2"/>
        <v>0</v>
      </c>
      <c r="F33" s="38">
        <f t="shared" si="2"/>
        <v>0</v>
      </c>
      <c r="G33" s="38">
        <f t="shared" si="2"/>
        <v>0</v>
      </c>
      <c r="H33" s="38">
        <f t="shared" si="2"/>
        <v>0</v>
      </c>
      <c r="I33" s="38">
        <f t="shared" si="2"/>
        <v>0</v>
      </c>
      <c r="J33" s="38">
        <f>J34+J36</f>
        <v>0</v>
      </c>
    </row>
    <row r="34" spans="1:10" s="8" customFormat="1" hidden="1" x14ac:dyDescent="0.2">
      <c r="A34" s="11" t="s">
        <v>33</v>
      </c>
      <c r="B34" s="10" t="s">
        <v>26</v>
      </c>
      <c r="C34" s="57">
        <f>C35</f>
        <v>0</v>
      </c>
      <c r="D34" s="12">
        <f t="shared" si="1"/>
        <v>0</v>
      </c>
      <c r="E34" s="13">
        <f>E35</f>
        <v>0</v>
      </c>
      <c r="F34" s="14">
        <f>F35</f>
        <v>0</v>
      </c>
      <c r="G34" s="13">
        <f>G35</f>
        <v>0</v>
      </c>
      <c r="H34" s="13">
        <f>H35</f>
        <v>0</v>
      </c>
      <c r="I34" s="13">
        <f>I35</f>
        <v>0</v>
      </c>
      <c r="J34" s="13">
        <f>SUM(J35:J38)</f>
        <v>0</v>
      </c>
    </row>
    <row r="35" spans="1:10" s="8" customFormat="1" hidden="1" x14ac:dyDescent="0.2">
      <c r="A35" s="58" t="s">
        <v>52</v>
      </c>
      <c r="B35" s="10" t="s">
        <v>26</v>
      </c>
      <c r="C35" s="79">
        <f>D35+E35</f>
        <v>0</v>
      </c>
      <c r="D35" s="59"/>
      <c r="E35" s="26">
        <f>SUM(F35:I35)</f>
        <v>0</v>
      </c>
      <c r="F35" s="25"/>
      <c r="G35" s="26"/>
      <c r="H35" s="21"/>
      <c r="I35" s="21"/>
      <c r="J35" s="21"/>
    </row>
    <row r="36" spans="1:10" s="8" customFormat="1" hidden="1" x14ac:dyDescent="0.2">
      <c r="A36" s="11" t="s">
        <v>38</v>
      </c>
      <c r="B36" s="10" t="s">
        <v>26</v>
      </c>
      <c r="C36" s="80">
        <f>C37</f>
        <v>0</v>
      </c>
      <c r="D36" s="80">
        <f t="shared" ref="D36:J36" si="3">D37</f>
        <v>0</v>
      </c>
      <c r="E36" s="80">
        <f t="shared" si="3"/>
        <v>0</v>
      </c>
      <c r="F36" s="80">
        <f t="shared" si="3"/>
        <v>0</v>
      </c>
      <c r="G36" s="80">
        <f t="shared" si="3"/>
        <v>0</v>
      </c>
      <c r="H36" s="80">
        <f t="shared" si="3"/>
        <v>0</v>
      </c>
      <c r="I36" s="80">
        <f t="shared" si="3"/>
        <v>0</v>
      </c>
      <c r="J36" s="80">
        <f t="shared" si="3"/>
        <v>0</v>
      </c>
    </row>
    <row r="37" spans="1:10" hidden="1" x14ac:dyDescent="0.2">
      <c r="A37" s="58" t="s">
        <v>53</v>
      </c>
      <c r="B37" s="66" t="s">
        <v>26</v>
      </c>
      <c r="C37" s="67">
        <f>D37+E37</f>
        <v>0</v>
      </c>
      <c r="D37" s="24"/>
      <c r="E37" s="67">
        <f>SUM(F37:I37)</f>
        <v>0</v>
      </c>
      <c r="F37" s="81"/>
      <c r="G37" s="82"/>
      <c r="H37" s="82"/>
      <c r="I37" s="83"/>
      <c r="J37" s="84"/>
    </row>
    <row r="38" spans="1:10" x14ac:dyDescent="0.2">
      <c r="A38" s="213"/>
      <c r="B38" s="213"/>
      <c r="C38" s="213"/>
      <c r="D38" s="213"/>
      <c r="E38" s="213"/>
      <c r="F38" s="213"/>
      <c r="G38" s="213"/>
      <c r="H38" s="213"/>
      <c r="I38" s="213"/>
      <c r="J38" s="213"/>
    </row>
    <row r="39" spans="1:10" x14ac:dyDescent="0.2">
      <c r="A39" s="72" t="s">
        <v>54</v>
      </c>
      <c r="B39" s="72"/>
      <c r="C39" s="77" t="e">
        <f>D39+E39+J39</f>
        <v>#REF!</v>
      </c>
      <c r="D39" s="75" t="e">
        <f>#REF!</f>
        <v>#REF!</v>
      </c>
      <c r="E39" s="76">
        <f>E40</f>
        <v>400</v>
      </c>
      <c r="F39" s="76" t="e">
        <f>#REF!</f>
        <v>#REF!</v>
      </c>
      <c r="G39" s="76" t="e">
        <f>#REF!</f>
        <v>#REF!</v>
      </c>
      <c r="H39" s="76" t="e">
        <f>#REF!</f>
        <v>#REF!</v>
      </c>
      <c r="I39" s="76" t="e">
        <f>#REF!</f>
        <v>#REF!</v>
      </c>
      <c r="J39" s="76" t="e">
        <f>#REF!</f>
        <v>#REF!</v>
      </c>
    </row>
    <row r="40" spans="1:10" x14ac:dyDescent="0.2">
      <c r="A40" s="136" t="s">
        <v>55</v>
      </c>
      <c r="B40" s="31" t="s">
        <v>26</v>
      </c>
      <c r="C40" s="30">
        <f>D40+E40</f>
        <v>496.43</v>
      </c>
      <c r="D40" s="30">
        <v>96.43</v>
      </c>
      <c r="E40" s="85">
        <f>F40+G40+H40+I40</f>
        <v>400</v>
      </c>
      <c r="F40" s="30">
        <v>50</v>
      </c>
      <c r="G40" s="26">
        <v>350</v>
      </c>
      <c r="H40" s="21"/>
      <c r="I40" s="21"/>
      <c r="J40" s="21"/>
    </row>
    <row r="41" spans="1:10" x14ac:dyDescent="0.2">
      <c r="A41" s="213"/>
      <c r="B41" s="213"/>
      <c r="C41" s="213"/>
      <c r="D41" s="213"/>
      <c r="E41" s="213"/>
      <c r="F41" s="213"/>
      <c r="G41" s="213"/>
      <c r="H41" s="213"/>
      <c r="I41" s="213"/>
      <c r="J41" s="213"/>
    </row>
    <row r="42" spans="1:10" s="8" customFormat="1" ht="15" customHeight="1" x14ac:dyDescent="0.2">
      <c r="A42" s="72" t="s">
        <v>56</v>
      </c>
      <c r="B42" s="72"/>
      <c r="C42" s="77" t="e">
        <f>D42+E42+J42</f>
        <v>#REF!</v>
      </c>
      <c r="D42" s="75" t="e">
        <f>#REF!</f>
        <v>#REF!</v>
      </c>
      <c r="E42" s="76">
        <f>E43+E44</f>
        <v>649</v>
      </c>
      <c r="F42" s="86" t="e">
        <f>#REF!</f>
        <v>#REF!</v>
      </c>
      <c r="G42" s="76" t="e">
        <f>#REF!</f>
        <v>#REF!</v>
      </c>
      <c r="H42" s="76" t="e">
        <f>#REF!</f>
        <v>#REF!</v>
      </c>
      <c r="I42" s="76" t="e">
        <f>#REF!</f>
        <v>#REF!</v>
      </c>
      <c r="J42" s="76" t="e">
        <f>#REF!</f>
        <v>#REF!</v>
      </c>
    </row>
    <row r="43" spans="1:10" s="8" customFormat="1" x14ac:dyDescent="0.2">
      <c r="A43" s="21" t="s">
        <v>57</v>
      </c>
      <c r="B43" s="10" t="s">
        <v>26</v>
      </c>
      <c r="C43" s="87">
        <f>D43+E43</f>
        <v>580.74</v>
      </c>
      <c r="D43" s="21">
        <v>41.74</v>
      </c>
      <c r="E43" s="21">
        <f>SUM(F43:I43)</f>
        <v>539</v>
      </c>
      <c r="F43" s="20"/>
      <c r="G43" s="26">
        <v>4</v>
      </c>
      <c r="H43" s="21">
        <v>535</v>
      </c>
      <c r="I43" s="21"/>
      <c r="J43" s="21"/>
    </row>
    <row r="44" spans="1:10" s="8" customFormat="1" x14ac:dyDescent="0.2">
      <c r="A44" s="40" t="s">
        <v>35</v>
      </c>
      <c r="B44" s="10" t="s">
        <v>26</v>
      </c>
      <c r="C44" s="19">
        <f>D44+E44</f>
        <v>110</v>
      </c>
      <c r="D44" s="29"/>
      <c r="E44" s="19">
        <f>SUM(F44:I44)</f>
        <v>110</v>
      </c>
      <c r="F44" s="32"/>
      <c r="G44" s="33">
        <v>110</v>
      </c>
      <c r="H44" s="33"/>
      <c r="I44" s="34"/>
      <c r="J44" s="35"/>
    </row>
    <row r="45" spans="1:10" x14ac:dyDescent="0.2">
      <c r="A45" s="88"/>
      <c r="B45" s="89"/>
      <c r="C45" s="90"/>
      <c r="D45" s="91"/>
      <c r="E45" s="90"/>
      <c r="F45" s="92"/>
      <c r="G45" s="93"/>
    </row>
    <row r="46" spans="1:10" x14ac:dyDescent="0.2">
      <c r="A46" s="215">
        <f>E2+E16+E21+E24+E39+E42</f>
        <v>22347</v>
      </c>
      <c r="B46" s="211"/>
      <c r="C46" s="211"/>
      <c r="D46" s="211"/>
      <c r="E46" s="211"/>
      <c r="F46" s="211"/>
      <c r="G46" s="211"/>
      <c r="H46" s="211"/>
      <c r="I46" s="211"/>
      <c r="J46" s="211"/>
    </row>
    <row r="47" spans="1:10" ht="13.5" customHeight="1" x14ac:dyDescent="0.2">
      <c r="A47" s="211"/>
      <c r="B47" s="211"/>
      <c r="C47" s="211"/>
      <c r="D47" s="211"/>
      <c r="E47" s="211"/>
      <c r="F47" s="211"/>
      <c r="G47" s="211"/>
      <c r="H47" s="211"/>
      <c r="I47" s="211"/>
      <c r="J47" s="211"/>
    </row>
  </sheetData>
  <mergeCells count="9">
    <mergeCell ref="A1:J1"/>
    <mergeCell ref="A7:J7"/>
    <mergeCell ref="A47:J47"/>
    <mergeCell ref="A20:J20"/>
    <mergeCell ref="A23:J23"/>
    <mergeCell ref="A28:J28"/>
    <mergeCell ref="A38:J38"/>
    <mergeCell ref="A41:J41"/>
    <mergeCell ref="A46:J46"/>
  </mergeCells>
  <pageMargins left="0.7" right="0.7" top="0.75" bottom="0.75" header="0.3" footer="0.3"/>
  <pageSetup paperSize="9" scale="1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Foaie1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2026-06-16T06:07:30Z</dcterms:modified>
</cp:coreProperties>
</file>