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DIRECTOR 31.03.2022" sheetId="35" r:id="rId1"/>
    <sheet name="PRIMAR 31.03.2022" sheetId="34" r:id="rId2"/>
    <sheet name="Director 31.12 2021" sheetId="31" r:id="rId3"/>
    <sheet name="Sheet2" sheetId="2" r:id="rId4"/>
    <sheet name="Sheet3" sheetId="3" r:id="rId5"/>
  </sheets>
  <calcPr calcId="124519"/>
</workbook>
</file>

<file path=xl/calcChain.xml><?xml version="1.0" encoding="utf-8"?>
<calcChain xmlns="http://schemas.openxmlformats.org/spreadsheetml/2006/main">
  <c r="E121" i="35"/>
  <c r="E120"/>
  <c r="E118"/>
  <c r="E116"/>
  <c r="D115"/>
  <c r="B115"/>
  <c r="D112"/>
  <c r="E112" s="1"/>
  <c r="C112"/>
  <c r="B112"/>
  <c r="E111"/>
  <c r="E110"/>
  <c r="D109"/>
  <c r="D101" s="1"/>
  <c r="C109"/>
  <c r="B109"/>
  <c r="B101" s="1"/>
  <c r="B98" s="1"/>
  <c r="B97" s="1"/>
  <c r="E108"/>
  <c r="E107"/>
  <c r="E106"/>
  <c r="E105"/>
  <c r="E104"/>
  <c r="C101"/>
  <c r="C98" s="1"/>
  <c r="C97" s="1"/>
  <c r="E100"/>
  <c r="D99"/>
  <c r="E99" s="1"/>
  <c r="C99"/>
  <c r="B99"/>
  <c r="E80"/>
  <c r="E79"/>
  <c r="E77"/>
  <c r="E75"/>
  <c r="D74"/>
  <c r="B74"/>
  <c r="D71"/>
  <c r="E71" s="1"/>
  <c r="C71"/>
  <c r="B71"/>
  <c r="E70"/>
  <c r="E69"/>
  <c r="D68"/>
  <c r="E68" s="1"/>
  <c r="C68"/>
  <c r="B68"/>
  <c r="B60" s="1"/>
  <c r="B57" s="1"/>
  <c r="B56" s="1"/>
  <c r="E67"/>
  <c r="E66"/>
  <c r="E65"/>
  <c r="E64"/>
  <c r="E63"/>
  <c r="C60"/>
  <c r="C57" s="1"/>
  <c r="C56" s="1"/>
  <c r="E59"/>
  <c r="E58"/>
  <c r="D58"/>
  <c r="C58"/>
  <c r="B58"/>
  <c r="D25"/>
  <c r="C25"/>
  <c r="B25"/>
  <c r="E25" s="1"/>
  <c r="E24"/>
  <c r="D23"/>
  <c r="C23"/>
  <c r="B23"/>
  <c r="E23" s="1"/>
  <c r="E22"/>
  <c r="D18"/>
  <c r="C18"/>
  <c r="E13"/>
  <c r="E12"/>
  <c r="E121" i="34"/>
  <c r="E120"/>
  <c r="E118"/>
  <c r="E116"/>
  <c r="D115"/>
  <c r="B115"/>
  <c r="D112"/>
  <c r="C112"/>
  <c r="B112"/>
  <c r="E111"/>
  <c r="E110"/>
  <c r="D109"/>
  <c r="C109"/>
  <c r="C101" s="1"/>
  <c r="C98" s="1"/>
  <c r="C97" s="1"/>
  <c r="B109"/>
  <c r="E108"/>
  <c r="E107"/>
  <c r="E106"/>
  <c r="E105"/>
  <c r="E104"/>
  <c r="E100"/>
  <c r="D99"/>
  <c r="E99" s="1"/>
  <c r="C99"/>
  <c r="B99"/>
  <c r="E59"/>
  <c r="E63"/>
  <c r="E64"/>
  <c r="E65"/>
  <c r="E66"/>
  <c r="E67"/>
  <c r="E69"/>
  <c r="E70"/>
  <c r="E75"/>
  <c r="E77"/>
  <c r="E79"/>
  <c r="E80"/>
  <c r="C68"/>
  <c r="C71"/>
  <c r="C58"/>
  <c r="C23"/>
  <c r="C25"/>
  <c r="E13"/>
  <c r="E12"/>
  <c r="D74"/>
  <c r="B74"/>
  <c r="D71"/>
  <c r="E71" s="1"/>
  <c r="B71"/>
  <c r="D68"/>
  <c r="B68"/>
  <c r="D58"/>
  <c r="B58"/>
  <c r="D25"/>
  <c r="B25"/>
  <c r="E24"/>
  <c r="D23"/>
  <c r="B23"/>
  <c r="E22"/>
  <c r="C107" i="31"/>
  <c r="D126"/>
  <c r="D100"/>
  <c r="D108"/>
  <c r="D110"/>
  <c r="D111"/>
  <c r="D112"/>
  <c r="D113"/>
  <c r="D114"/>
  <c r="D115"/>
  <c r="D116"/>
  <c r="D118"/>
  <c r="D119"/>
  <c r="D122"/>
  <c r="D124"/>
  <c r="D125"/>
  <c r="D127"/>
  <c r="D128"/>
  <c r="D129"/>
  <c r="D98"/>
  <c r="D99"/>
  <c r="D97"/>
  <c r="D66"/>
  <c r="D67"/>
  <c r="D69"/>
  <c r="D58"/>
  <c r="D57"/>
  <c r="D28"/>
  <c r="D31"/>
  <c r="B22"/>
  <c r="C22"/>
  <c r="C123"/>
  <c r="B123"/>
  <c r="B29" s="1"/>
  <c r="D29" s="1"/>
  <c r="C120"/>
  <c r="D120" s="1"/>
  <c r="B120"/>
  <c r="C117"/>
  <c r="B117"/>
  <c r="C13"/>
  <c r="C12" s="1"/>
  <c r="D12" s="1"/>
  <c r="B107"/>
  <c r="C101"/>
  <c r="B101"/>
  <c r="B96" s="1"/>
  <c r="C70"/>
  <c r="D70" s="1"/>
  <c r="B70"/>
  <c r="C68"/>
  <c r="D68" s="1"/>
  <c r="B68"/>
  <c r="C35"/>
  <c r="B35"/>
  <c r="D35" s="1"/>
  <c r="C34"/>
  <c r="B34"/>
  <c r="C33"/>
  <c r="D33" s="1"/>
  <c r="B33"/>
  <c r="C32"/>
  <c r="B32"/>
  <c r="D32" s="1"/>
  <c r="C31"/>
  <c r="B31"/>
  <c r="C30"/>
  <c r="D30" s="1"/>
  <c r="B30"/>
  <c r="C29"/>
  <c r="C28"/>
  <c r="B28"/>
  <c r="C27"/>
  <c r="B27"/>
  <c r="C25"/>
  <c r="D25" s="1"/>
  <c r="B25"/>
  <c r="C24"/>
  <c r="C26" s="1"/>
  <c r="D26" s="1"/>
  <c r="B24"/>
  <c r="C21"/>
  <c r="B21"/>
  <c r="C20"/>
  <c r="D20" s="1"/>
  <c r="B20"/>
  <c r="C19"/>
  <c r="D19" s="1"/>
  <c r="B19"/>
  <c r="C18"/>
  <c r="B18"/>
  <c r="D18" s="1"/>
  <c r="C17"/>
  <c r="D17" s="1"/>
  <c r="B17"/>
  <c r="C16"/>
  <c r="D16" s="1"/>
  <c r="B16"/>
  <c r="C14"/>
  <c r="D14" s="1"/>
  <c r="B14"/>
  <c r="B13"/>
  <c r="B12" s="1"/>
  <c r="D98" i="35" l="1"/>
  <c r="E101"/>
  <c r="D60"/>
  <c r="E109"/>
  <c r="B18"/>
  <c r="E18" s="1"/>
  <c r="B101" i="34"/>
  <c r="B98" s="1"/>
  <c r="B97" s="1"/>
  <c r="E68"/>
  <c r="D101"/>
  <c r="E101" s="1"/>
  <c r="E58"/>
  <c r="E112"/>
  <c r="D98"/>
  <c r="E109"/>
  <c r="E23"/>
  <c r="B60"/>
  <c r="B57" s="1"/>
  <c r="B56" s="1"/>
  <c r="C60"/>
  <c r="C57" s="1"/>
  <c r="C56" s="1"/>
  <c r="D60"/>
  <c r="C18"/>
  <c r="B18"/>
  <c r="E25"/>
  <c r="D18"/>
  <c r="D123" i="31"/>
  <c r="D34"/>
  <c r="D24"/>
  <c r="D21"/>
  <c r="D117"/>
  <c r="D13"/>
  <c r="D107"/>
  <c r="D22"/>
  <c r="D101"/>
  <c r="D96" s="1"/>
  <c r="D95" s="1"/>
  <c r="D94" s="1"/>
  <c r="B109"/>
  <c r="B106" s="1"/>
  <c r="B105" s="1"/>
  <c r="B26"/>
  <c r="C63"/>
  <c r="D63" s="1"/>
  <c r="B23"/>
  <c r="C23"/>
  <c r="B63"/>
  <c r="B95"/>
  <c r="B94" s="1"/>
  <c r="C96"/>
  <c r="C109"/>
  <c r="E60" i="35" l="1"/>
  <c r="D57"/>
  <c r="D97"/>
  <c r="E97" s="1"/>
  <c r="E98"/>
  <c r="E18" i="34"/>
  <c r="E98"/>
  <c r="D97"/>
  <c r="E97" s="1"/>
  <c r="D57"/>
  <c r="E57" s="1"/>
  <c r="E60"/>
  <c r="B15" i="31"/>
  <c r="B11" s="1"/>
  <c r="B10" s="1"/>
  <c r="D109"/>
  <c r="D23"/>
  <c r="C95"/>
  <c r="C94" s="1"/>
  <c r="C15"/>
  <c r="D15" s="1"/>
  <c r="C106"/>
  <c r="D106" s="1"/>
  <c r="D56" i="35" l="1"/>
  <c r="E56" s="1"/>
  <c r="E57"/>
  <c r="D56" i="34"/>
  <c r="E56" s="1"/>
  <c r="C11" i="31"/>
  <c r="D11" s="1"/>
  <c r="C105"/>
  <c r="D105" s="1"/>
  <c r="C10" l="1"/>
  <c r="D10" s="1"/>
</calcChain>
</file>

<file path=xl/sharedStrings.xml><?xml version="1.0" encoding="utf-8"?>
<sst xmlns="http://schemas.openxmlformats.org/spreadsheetml/2006/main" count="329" uniqueCount="66">
  <si>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</si>
  <si>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</si>
  <si>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</si>
  <si>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</si>
  <si>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</si>
  <si>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</si>
  <si>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</si>
  <si>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</si>
  <si>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</si>
  <si>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</si>
  <si>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</si>
  <si>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</si>
  <si>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</si>
  <si>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</si>
  <si>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</si>
  <si>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</si>
  <si>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</si>
  <si>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</si>
  <si>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</si>
  <si>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</si>
  <si>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</si>
  <si>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</si>
  <si>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</si>
  <si>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</si>
  <si>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</si>
  <si>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</si>
  <si>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</si>
  <si>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</si>
  <si>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</si>
  <si>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</si>
  <si>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</si>
  <si>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CENTRALIZATOR</t>
  </si>
  <si>
    <t>20.13 PREGATIRE PROFESIONALA</t>
  </si>
  <si>
    <t xml:space="preserve">65. INVATAMANT  </t>
  </si>
  <si>
    <t>65.02.04.02  INVATAMANT  SECUNDAR SUPERIOR</t>
  </si>
  <si>
    <t>20.05.01 UNIFORME SI ECHIPAMENT</t>
  </si>
  <si>
    <t>57.02.01  AJUTOARE SOCIALE IN NUMERAR</t>
  </si>
  <si>
    <t>59.01.01  BURSE</t>
  </si>
  <si>
    <t>85.01.01 PLATI EF. IN ANII PREC. SI REC. IN ANUL CURENT</t>
  </si>
  <si>
    <t>20.14 PROTECTIA MUNCII</t>
  </si>
  <si>
    <t>ADMIN. FINANCIAR,</t>
  </si>
  <si>
    <t>TATU  FLORENTINA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</si>
  <si>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</si>
  <si>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</si>
  <si>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</si>
  <si>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</si>
  <si>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</si>
  <si>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</si>
  <si>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</si>
  <si>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SOLD 01,01,2021</t>
  </si>
  <si>
    <t>IONICĂ ADRIAN</t>
  </si>
  <si>
    <t>65.02.04.01  INVATAMANT  SECUNDAR INFERIOR</t>
  </si>
  <si>
    <t>10000</t>
  </si>
  <si>
    <t>EXECUTIA BUGETARA  LA 31.12.2021</t>
  </si>
  <si>
    <t>PLATI EFECTUATE  31.12.2021</t>
  </si>
  <si>
    <t>INCASARI  REALIZATE  31.12.2021</t>
  </si>
  <si>
    <t>Sold 31.12.2021 Venituri proprii</t>
  </si>
  <si>
    <t>0</t>
  </si>
  <si>
    <t>13000</t>
  </si>
  <si>
    <t>EXECUTIA BUGETARA  LA 31.03.2022</t>
  </si>
  <si>
    <t>PLATI EFECTUATE  31.03.2022</t>
  </si>
  <si>
    <t>Sold 31.03.2022 Venituri proprii</t>
  </si>
  <si>
    <t xml:space="preserve">INCASARI  REALIZATE  </t>
  </si>
  <si>
    <t>PREVEDERE TRIM I.2022</t>
  </si>
  <si>
    <t>3000</t>
  </si>
  <si>
    <t xml:space="preserve">65.02.04  INVATAMANT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</si>
</sst>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9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2" fontId="2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9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121"/>
  <sheetViews>
    <sheetView tabSelected="1" topLeftCell="A34" zoomScale="85" zoomScaleNormal="85" workbookViewId="0">
      <selection activeCell="A3" sqref="A3:E3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57"/>
      <c r="B3" s="57"/>
      <c r="C3" s="57"/>
      <c r="D3" s="57"/>
      <c r="E3" s="57"/>
    </row>
    <row r="4" spans="1:5">
      <c r="A4" s="53"/>
      <c r="B4" s="53"/>
      <c r="C4" s="53"/>
      <c r="D4" s="53"/>
      <c r="E4" s="53"/>
    </row>
    <row r="5" spans="1:5">
      <c r="A5" s="3" t="s">
        <v>19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27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17</v>
      </c>
      <c r="B9" s="2"/>
      <c r="C9" s="2"/>
      <c r="D9" s="3"/>
      <c r="E9" s="5"/>
    </row>
    <row r="10" spans="1:5">
      <c r="A10" s="2" t="s">
        <v>49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43</v>
      </c>
      <c r="C11" s="1" t="s">
        <v>63</v>
      </c>
      <c r="D11" s="1" t="s">
        <v>62</v>
      </c>
      <c r="E11" s="16" t="s">
        <v>2</v>
      </c>
    </row>
    <row r="12" spans="1:5" ht="45.75" customHeight="1">
      <c r="A12" s="17" t="s">
        <v>44</v>
      </c>
      <c r="B12" s="17" t="s">
        <v>58</v>
      </c>
      <c r="C12" s="17" t="s">
        <v>64</v>
      </c>
      <c r="D12" s="31">
        <v>3000</v>
      </c>
      <c r="E12" s="36">
        <f>D12/C12*100</f>
        <v>100</v>
      </c>
    </row>
    <row r="13" spans="1:5">
      <c r="A13" s="7" t="s">
        <v>18</v>
      </c>
      <c r="B13" s="7" t="s">
        <v>58</v>
      </c>
      <c r="C13" s="7" t="s">
        <v>64</v>
      </c>
      <c r="D13" s="31">
        <v>3000</v>
      </c>
      <c r="E13" s="36">
        <f>D13/C13*100</f>
        <v>100</v>
      </c>
    </row>
    <row r="14" spans="1:5">
      <c r="A14" s="9"/>
      <c r="B14" s="9"/>
      <c r="C14" s="9"/>
      <c r="D14" s="9"/>
      <c r="E14" s="46"/>
    </row>
    <row r="15" spans="1:5">
      <c r="A15" s="9" t="s">
        <v>19</v>
      </c>
      <c r="B15" s="9"/>
      <c r="C15" s="9"/>
      <c r="D15" s="9"/>
      <c r="E15" s="10" t="s">
        <v>0</v>
      </c>
    </row>
    <row r="16" spans="1:5" ht="36.75">
      <c r="A16" s="1" t="s">
        <v>20</v>
      </c>
      <c r="B16" s="1" t="s">
        <v>43</v>
      </c>
      <c r="C16" s="1" t="s">
        <v>63</v>
      </c>
      <c r="D16" s="1" t="s">
        <v>60</v>
      </c>
      <c r="E16" s="16" t="s">
        <v>2</v>
      </c>
    </row>
    <row r="17" spans="1:5" ht="24.75">
      <c r="A17" s="1" t="s">
        <v>30</v>
      </c>
      <c r="B17" s="1"/>
      <c r="C17" s="1"/>
      <c r="D17" s="1"/>
      <c r="E17" s="16"/>
    </row>
    <row r="18" spans="1:5">
      <c r="A18" s="16" t="s">
        <v>6</v>
      </c>
      <c r="B18" s="18">
        <f>B23+B25+B27+B26</f>
        <v>13000</v>
      </c>
      <c r="C18" s="18">
        <f>C23+C25+C27+C26</f>
        <v>3000</v>
      </c>
      <c r="D18" s="18">
        <f t="shared" ref="D18" si="0">D23+D25+D27+D26</f>
        <v>0</v>
      </c>
      <c r="E18" s="19">
        <f>D18/B18*100</f>
        <v>0</v>
      </c>
    </row>
    <row r="19" spans="1:5">
      <c r="A19" s="18" t="s">
        <v>7</v>
      </c>
      <c r="B19" s="18"/>
      <c r="C19" s="18"/>
      <c r="D19" s="44"/>
      <c r="E19" s="19"/>
    </row>
    <row r="20" spans="1:5">
      <c r="A20" s="1" t="s">
        <v>8</v>
      </c>
      <c r="B20" s="1"/>
      <c r="C20" s="1"/>
      <c r="D20" s="47"/>
      <c r="E20" s="19"/>
    </row>
    <row r="21" spans="1:5" ht="26.25" customHeight="1">
      <c r="A21" s="1" t="s">
        <v>12</v>
      </c>
      <c r="B21" s="1"/>
      <c r="C21" s="1"/>
      <c r="D21" s="47"/>
      <c r="E21" s="19"/>
    </row>
    <row r="22" spans="1:5" ht="24.75">
      <c r="A22" s="1" t="s">
        <v>45</v>
      </c>
      <c r="B22" s="1">
        <v>5000</v>
      </c>
      <c r="C22" s="1">
        <v>1000</v>
      </c>
      <c r="D22" s="47"/>
      <c r="E22" s="19">
        <f t="shared" ref="E22:E25" si="1">D22/B22*100</f>
        <v>0</v>
      </c>
    </row>
    <row r="23" spans="1:5">
      <c r="A23" s="18" t="s">
        <v>13</v>
      </c>
      <c r="B23" s="18">
        <f>SUM(B19:B22)</f>
        <v>5000</v>
      </c>
      <c r="C23" s="18">
        <f>SUM(C19:C22)</f>
        <v>1000</v>
      </c>
      <c r="D23" s="18">
        <f t="shared" ref="D23" si="2">SUM(D19:D22)</f>
        <v>0</v>
      </c>
      <c r="E23" s="19">
        <f t="shared" si="1"/>
        <v>0</v>
      </c>
    </row>
    <row r="24" spans="1:5">
      <c r="A24" s="18" t="s">
        <v>14</v>
      </c>
      <c r="B24" s="18">
        <v>8000</v>
      </c>
      <c r="C24" s="18">
        <v>2000</v>
      </c>
      <c r="D24" s="18"/>
      <c r="E24" s="19">
        <f t="shared" si="1"/>
        <v>0</v>
      </c>
    </row>
    <row r="25" spans="1:5">
      <c r="A25" s="18" t="s">
        <v>15</v>
      </c>
      <c r="B25" s="18">
        <f>B24</f>
        <v>8000</v>
      </c>
      <c r="C25" s="18">
        <f>C24</f>
        <v>2000</v>
      </c>
      <c r="D25" s="18">
        <f>D24</f>
        <v>0</v>
      </c>
      <c r="E25" s="19">
        <f t="shared" si="1"/>
        <v>0</v>
      </c>
    </row>
    <row r="26" spans="1:5">
      <c r="A26" s="18" t="s">
        <v>16</v>
      </c>
      <c r="B26" s="18"/>
      <c r="C26" s="18"/>
      <c r="D26" s="18"/>
      <c r="E26" s="19"/>
    </row>
    <row r="27" spans="1:5">
      <c r="A27" s="18" t="s">
        <v>39</v>
      </c>
      <c r="B27" s="18"/>
      <c r="C27" s="18"/>
      <c r="D27" s="38"/>
      <c r="E27" s="19"/>
    </row>
    <row r="28" spans="1:5">
      <c r="A28" s="25" t="s">
        <v>21</v>
      </c>
      <c r="B28" s="25"/>
      <c r="C28" s="25"/>
      <c r="D28" s="18"/>
      <c r="E28" s="19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61</v>
      </c>
      <c r="B31" s="12" t="s">
        <v>64</v>
      </c>
      <c r="C31" s="9"/>
      <c r="D31" s="9" t="s">
        <v>0</v>
      </c>
      <c r="E31" s="48"/>
    </row>
    <row r="32" spans="1:5">
      <c r="A32" s="9"/>
      <c r="B32" s="9"/>
      <c r="C32" s="9"/>
      <c r="D32" s="9"/>
      <c r="E32" s="48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58"/>
      <c r="E34" s="58"/>
    </row>
    <row r="35" spans="1:11">
      <c r="E35" s="39"/>
      <c r="F35" s="39"/>
      <c r="G35" s="39"/>
      <c r="H35" s="39"/>
      <c r="K35" s="13"/>
    </row>
    <row r="36" spans="1:11">
      <c r="A36" s="13" t="s">
        <v>22</v>
      </c>
      <c r="B36" s="13"/>
      <c r="C36" s="61" t="s">
        <v>40</v>
      </c>
      <c r="D36" s="61"/>
      <c r="E36" s="61"/>
      <c r="F36" s="39"/>
      <c r="G36" s="39"/>
      <c r="H36" s="39"/>
      <c r="K36" s="54"/>
    </row>
    <row r="37" spans="1:11">
      <c r="A37" s="40" t="s">
        <v>50</v>
      </c>
      <c r="B37" s="40"/>
      <c r="C37" s="62" t="s">
        <v>41</v>
      </c>
      <c r="D37" s="62"/>
      <c r="E37" s="37"/>
      <c r="F37" s="39"/>
      <c r="G37" s="39"/>
      <c r="H37" s="39"/>
      <c r="K37" s="54"/>
    </row>
    <row r="38" spans="1:11">
      <c r="E38" s="39"/>
      <c r="F38" s="39"/>
      <c r="G38" s="39"/>
      <c r="H38" s="39"/>
      <c r="K38" s="54"/>
    </row>
    <row r="39" spans="1:11">
      <c r="E39" s="39"/>
      <c r="F39" s="39"/>
      <c r="G39" s="39"/>
      <c r="H39" s="39"/>
      <c r="K39" s="54"/>
    </row>
    <row r="40" spans="1:11">
      <c r="E40" s="39"/>
      <c r="F40" s="39"/>
      <c r="G40" s="39"/>
      <c r="H40" s="39"/>
      <c r="K40" s="54"/>
    </row>
    <row r="41" spans="1:11">
      <c r="E41" s="39"/>
      <c r="F41" s="39"/>
      <c r="G41" s="39"/>
      <c r="H41" s="39"/>
      <c r="K41" s="54"/>
    </row>
    <row r="42" spans="1:11">
      <c r="E42" s="39"/>
      <c r="F42" s="39"/>
      <c r="G42" s="39"/>
      <c r="H42" s="39"/>
      <c r="K42" s="54"/>
    </row>
    <row r="43" spans="1:11">
      <c r="E43" s="39"/>
      <c r="F43" s="39"/>
      <c r="G43" s="39"/>
      <c r="H43" s="39"/>
      <c r="K43" s="54"/>
    </row>
    <row r="44" spans="1:11">
      <c r="E44" s="39"/>
      <c r="F44" s="39"/>
      <c r="G44" s="39"/>
      <c r="H44" s="39"/>
      <c r="K44" s="54"/>
    </row>
    <row r="45" spans="1:11">
      <c r="E45" s="39"/>
      <c r="F45" s="39"/>
      <c r="G45" s="39"/>
      <c r="H45" s="39"/>
      <c r="K45" s="54"/>
    </row>
    <row r="46" spans="1:11">
      <c r="A46" s="55"/>
      <c r="B46" s="55"/>
      <c r="C46" s="55"/>
      <c r="D46" s="56"/>
      <c r="E46" s="59"/>
      <c r="F46" s="59"/>
      <c r="G46" s="59"/>
      <c r="H46" s="59"/>
      <c r="K46" s="54"/>
    </row>
    <row r="47" spans="1:11">
      <c r="B47" s="67" t="s">
        <v>59</v>
      </c>
      <c r="C47" s="67"/>
      <c r="D47" s="67"/>
      <c r="E47" s="67"/>
      <c r="F47" s="67"/>
      <c r="G47" s="60"/>
      <c r="H47" s="60"/>
      <c r="I47" s="60"/>
      <c r="K47" s="54"/>
    </row>
    <row r="48" spans="1:11">
      <c r="E48" s="8"/>
      <c r="F48" s="55"/>
      <c r="G48" s="55"/>
      <c r="H48" s="55"/>
      <c r="K48" s="54"/>
    </row>
    <row r="49" spans="1:5">
      <c r="A49" s="3" t="s">
        <v>19</v>
      </c>
      <c r="B49" s="3"/>
      <c r="C49" s="3"/>
      <c r="D49" s="53"/>
      <c r="E49" s="53"/>
    </row>
    <row r="50" spans="1:5">
      <c r="A50" s="53" t="s">
        <v>28</v>
      </c>
      <c r="B50" s="3"/>
      <c r="C50" s="3"/>
      <c r="D50" s="53"/>
      <c r="E50" s="53"/>
    </row>
    <row r="51" spans="1:5" ht="3" customHeight="1">
      <c r="A51" s="3"/>
      <c r="B51" s="3"/>
      <c r="C51" s="3"/>
      <c r="D51" s="53"/>
      <c r="E51" s="53"/>
    </row>
    <row r="52" spans="1:5" hidden="1">
      <c r="A52" s="3"/>
      <c r="B52" s="3"/>
      <c r="C52" s="3"/>
      <c r="D52" s="53"/>
      <c r="E52" s="53" t="s">
        <v>0</v>
      </c>
    </row>
    <row r="53" spans="1:5">
      <c r="A53" s="65"/>
      <c r="B53" s="65"/>
      <c r="C53" s="65"/>
      <c r="D53" s="66"/>
      <c r="E53" s="64"/>
    </row>
    <row r="54" spans="1:5">
      <c r="A54" s="65"/>
      <c r="B54" s="65"/>
      <c r="C54" s="65"/>
      <c r="D54" s="66"/>
      <c r="E54" s="64"/>
    </row>
    <row r="55" spans="1:5" ht="36.75">
      <c r="A55" s="1" t="s">
        <v>1</v>
      </c>
      <c r="B55" s="1" t="s">
        <v>43</v>
      </c>
      <c r="C55" s="1" t="s">
        <v>63</v>
      </c>
      <c r="D55" s="1" t="s">
        <v>60</v>
      </c>
      <c r="E55" s="16" t="s">
        <v>2</v>
      </c>
    </row>
    <row r="56" spans="1:5">
      <c r="A56" s="22" t="s">
        <v>65</v>
      </c>
      <c r="B56" s="35">
        <f>B57</f>
        <v>497510</v>
      </c>
      <c r="C56" s="35">
        <f>C57</f>
        <v>165710</v>
      </c>
      <c r="D56" s="35">
        <f t="shared" ref="D56" si="3">D57</f>
        <v>130499.30999999998</v>
      </c>
      <c r="E56" s="19">
        <f>D56/C56*100</f>
        <v>78.751620300525005</v>
      </c>
    </row>
    <row r="57" spans="1:5">
      <c r="A57" s="23" t="s">
        <v>3</v>
      </c>
      <c r="B57" s="24">
        <f>B58+B60+B79+B80</f>
        <v>497510</v>
      </c>
      <c r="C57" s="24">
        <f>C58+C60+C79+C80</f>
        <v>165710</v>
      </c>
      <c r="D57" s="24">
        <f t="shared" ref="D57" si="4">D58+D60+D79+D80</f>
        <v>130499.30999999998</v>
      </c>
      <c r="E57" s="19">
        <f t="shared" ref="E57:E80" si="5">D57/C57*100</f>
        <v>78.751620300525005</v>
      </c>
    </row>
    <row r="58" spans="1:5">
      <c r="A58" s="23" t="s">
        <v>4</v>
      </c>
      <c r="B58" s="23">
        <f>B59</f>
        <v>30000</v>
      </c>
      <c r="C58" s="23">
        <f>C59</f>
        <v>9500</v>
      </c>
      <c r="D58" s="23">
        <f t="shared" ref="D58" si="6">D59</f>
        <v>7263</v>
      </c>
      <c r="E58" s="19">
        <f t="shared" si="5"/>
        <v>76.452631578947376</v>
      </c>
    </row>
    <row r="59" spans="1:5" ht="36.75">
      <c r="A59" s="21" t="s">
        <v>26</v>
      </c>
      <c r="B59" s="21">
        <v>30000</v>
      </c>
      <c r="C59" s="21">
        <v>9500</v>
      </c>
      <c r="D59" s="29">
        <v>7263</v>
      </c>
      <c r="E59" s="19">
        <f t="shared" si="5"/>
        <v>76.452631578947376</v>
      </c>
    </row>
    <row r="60" spans="1:5">
      <c r="A60" s="31" t="s">
        <v>6</v>
      </c>
      <c r="B60" s="27">
        <f>B68+B74+B75+B77+B78+B71+B76</f>
        <v>354260</v>
      </c>
      <c r="C60" s="27">
        <f>C68+C74+C75+C77+C78+C71+C76</f>
        <v>131500</v>
      </c>
      <c r="D60" s="27">
        <f t="shared" ref="D60" si="7">D68+D74+D75+D77+D78+D71+D76</f>
        <v>101636.70999999998</v>
      </c>
      <c r="E60" s="19">
        <f t="shared" si="5"/>
        <v>77.290273764258529</v>
      </c>
    </row>
    <row r="61" spans="1:5">
      <c r="A61" s="28" t="s">
        <v>7</v>
      </c>
      <c r="B61" s="28">
        <v>1000</v>
      </c>
      <c r="C61" s="28">
        <v>0</v>
      </c>
      <c r="D61" s="32">
        <v>0</v>
      </c>
      <c r="E61" s="19">
        <v>0</v>
      </c>
    </row>
    <row r="62" spans="1:5">
      <c r="A62" s="21" t="s">
        <v>8</v>
      </c>
      <c r="B62" s="21">
        <v>1500</v>
      </c>
      <c r="C62" s="21">
        <v>0</v>
      </c>
      <c r="D62" s="33">
        <v>0</v>
      </c>
      <c r="E62" s="19">
        <v>0</v>
      </c>
    </row>
    <row r="63" spans="1:5">
      <c r="A63" s="28" t="s">
        <v>9</v>
      </c>
      <c r="B63" s="28">
        <v>217100</v>
      </c>
      <c r="C63" s="28">
        <v>100240</v>
      </c>
      <c r="D63" s="33">
        <v>85353.65</v>
      </c>
      <c r="E63" s="19">
        <f t="shared" si="5"/>
        <v>85.149291699920184</v>
      </c>
    </row>
    <row r="64" spans="1:5">
      <c r="A64" s="28" t="s">
        <v>10</v>
      </c>
      <c r="B64" s="28">
        <v>31500</v>
      </c>
      <c r="C64" s="28">
        <v>7000</v>
      </c>
      <c r="D64" s="33">
        <v>5173.25</v>
      </c>
      <c r="E64" s="19">
        <f t="shared" si="5"/>
        <v>73.903571428571425</v>
      </c>
    </row>
    <row r="65" spans="1:5">
      <c r="A65" s="26" t="s">
        <v>11</v>
      </c>
      <c r="B65" s="26">
        <v>8400</v>
      </c>
      <c r="C65" s="26">
        <v>2100</v>
      </c>
      <c r="D65" s="33">
        <v>2001.4</v>
      </c>
      <c r="E65" s="19">
        <f t="shared" si="5"/>
        <v>95.304761904761918</v>
      </c>
    </row>
    <row r="66" spans="1:5">
      <c r="A66" s="21" t="s">
        <v>12</v>
      </c>
      <c r="B66" s="21">
        <v>28500</v>
      </c>
      <c r="C66" s="21">
        <v>5000</v>
      </c>
      <c r="D66" s="33">
        <v>1151.6199999999999</v>
      </c>
      <c r="E66" s="19">
        <f t="shared" si="5"/>
        <v>23.032399999999996</v>
      </c>
    </row>
    <row r="67" spans="1:5">
      <c r="A67" s="21" t="s">
        <v>42</v>
      </c>
      <c r="B67" s="21">
        <v>39760</v>
      </c>
      <c r="C67" s="21">
        <v>10260</v>
      </c>
      <c r="D67" s="33">
        <v>6464.79</v>
      </c>
      <c r="E67" s="19">
        <f t="shared" si="5"/>
        <v>63.009649122807019</v>
      </c>
    </row>
    <row r="68" spans="1:5">
      <c r="A68" s="34" t="s">
        <v>13</v>
      </c>
      <c r="B68" s="34">
        <f>SUM(B61:B67)</f>
        <v>327760</v>
      </c>
      <c r="C68" s="34">
        <f>SUM(C61:C67)</f>
        <v>124600</v>
      </c>
      <c r="D68" s="27">
        <f>SUM(D61:D67)</f>
        <v>100144.70999999998</v>
      </c>
      <c r="E68" s="19">
        <f t="shared" si="5"/>
        <v>80.372961476725507</v>
      </c>
    </row>
    <row r="69" spans="1:5">
      <c r="A69" s="21" t="s">
        <v>47</v>
      </c>
      <c r="B69" s="21">
        <v>6000</v>
      </c>
      <c r="C69" s="21">
        <v>2000</v>
      </c>
      <c r="D69" s="20">
        <v>0</v>
      </c>
      <c r="E69" s="19">
        <f t="shared" si="5"/>
        <v>0</v>
      </c>
    </row>
    <row r="70" spans="1:5">
      <c r="A70" s="21" t="s">
        <v>48</v>
      </c>
      <c r="B70" s="21">
        <v>9000</v>
      </c>
      <c r="C70" s="21">
        <v>1000</v>
      </c>
      <c r="D70" s="20">
        <v>0</v>
      </c>
      <c r="E70" s="19">
        <f t="shared" si="5"/>
        <v>0</v>
      </c>
    </row>
    <row r="71" spans="1:5">
      <c r="A71" s="34" t="s">
        <v>46</v>
      </c>
      <c r="B71" s="34">
        <f>B70+B69</f>
        <v>15000</v>
      </c>
      <c r="C71" s="34">
        <f>C70+C69</f>
        <v>3000</v>
      </c>
      <c r="D71" s="34">
        <f>D70+D69</f>
        <v>0</v>
      </c>
      <c r="E71" s="19">
        <f t="shared" si="5"/>
        <v>0</v>
      </c>
    </row>
    <row r="72" spans="1:5">
      <c r="A72" s="21" t="s">
        <v>35</v>
      </c>
      <c r="B72" s="21">
        <v>0</v>
      </c>
      <c r="C72" s="21">
        <v>0</v>
      </c>
      <c r="D72" s="27">
        <v>0</v>
      </c>
      <c r="E72" s="19">
        <v>0</v>
      </c>
    </row>
    <row r="73" spans="1:5">
      <c r="A73" s="21" t="s">
        <v>14</v>
      </c>
      <c r="B73" s="21">
        <v>0</v>
      </c>
      <c r="C73" s="21">
        <v>0</v>
      </c>
      <c r="D73" s="32">
        <v>0</v>
      </c>
      <c r="E73" s="19">
        <v>0</v>
      </c>
    </row>
    <row r="74" spans="1:5">
      <c r="A74" s="34" t="s">
        <v>15</v>
      </c>
      <c r="B74" s="34">
        <f>B72+B73</f>
        <v>0</v>
      </c>
      <c r="C74" s="34">
        <v>0</v>
      </c>
      <c r="D74" s="34">
        <f t="shared" ref="D74" si="8">D72+D73</f>
        <v>0</v>
      </c>
      <c r="E74" s="19">
        <v>0</v>
      </c>
    </row>
    <row r="75" spans="1:5">
      <c r="A75" s="34" t="s">
        <v>29</v>
      </c>
      <c r="B75" s="34">
        <v>4500</v>
      </c>
      <c r="C75" s="34">
        <v>1500</v>
      </c>
      <c r="D75" s="22">
        <v>192</v>
      </c>
      <c r="E75" s="19">
        <f t="shared" si="5"/>
        <v>12.8</v>
      </c>
    </row>
    <row r="76" spans="1:5">
      <c r="A76" s="34" t="s">
        <v>16</v>
      </c>
      <c r="B76" s="34">
        <v>0</v>
      </c>
      <c r="C76" s="34">
        <v>0</v>
      </c>
      <c r="D76" s="22">
        <v>0</v>
      </c>
      <c r="E76" s="19">
        <v>0</v>
      </c>
    </row>
    <row r="77" spans="1:5">
      <c r="A77" s="34" t="s">
        <v>32</v>
      </c>
      <c r="B77" s="34">
        <v>4500</v>
      </c>
      <c r="C77" s="34">
        <v>2400</v>
      </c>
      <c r="D77" s="34">
        <v>1300</v>
      </c>
      <c r="E77" s="19">
        <f t="shared" si="5"/>
        <v>54.166666666666664</v>
      </c>
    </row>
    <row r="78" spans="1:5">
      <c r="A78" s="34" t="s">
        <v>39</v>
      </c>
      <c r="B78" s="34">
        <v>2500</v>
      </c>
      <c r="C78" s="34">
        <v>0</v>
      </c>
      <c r="D78" s="30">
        <v>0</v>
      </c>
      <c r="E78" s="19">
        <v>0</v>
      </c>
    </row>
    <row r="79" spans="1:5" ht="24.75">
      <c r="A79" s="31" t="s">
        <v>36</v>
      </c>
      <c r="B79" s="31">
        <v>36000</v>
      </c>
      <c r="C79" s="31">
        <v>6800</v>
      </c>
      <c r="D79" s="31">
        <v>6656.6</v>
      </c>
      <c r="E79" s="19">
        <f t="shared" si="5"/>
        <v>97.891176470588235</v>
      </c>
    </row>
    <row r="80" spans="1:5">
      <c r="A80" s="31" t="s">
        <v>37</v>
      </c>
      <c r="B80" s="31">
        <v>77250</v>
      </c>
      <c r="C80" s="31">
        <v>17910</v>
      </c>
      <c r="D80" s="31">
        <v>14943</v>
      </c>
      <c r="E80" s="19">
        <f t="shared" si="5"/>
        <v>83.433835845896141</v>
      </c>
    </row>
    <row r="81" spans="1:5">
      <c r="A81" s="63"/>
      <c r="B81" s="63"/>
      <c r="C81" s="63"/>
      <c r="D81" s="63"/>
      <c r="E81" s="64"/>
    </row>
    <row r="82" spans="1:5">
      <c r="A82" s="63"/>
      <c r="B82" s="63"/>
      <c r="C82" s="63"/>
      <c r="D82" s="63"/>
      <c r="E82" s="64"/>
    </row>
    <row r="83" spans="1:5">
      <c r="A83" s="63"/>
      <c r="B83" s="63"/>
      <c r="C83" s="63"/>
      <c r="D83" s="63"/>
      <c r="E83" s="64"/>
    </row>
    <row r="84" spans="1:5">
      <c r="A84" s="63"/>
      <c r="B84" s="63"/>
      <c r="C84" s="63"/>
      <c r="D84" s="63"/>
      <c r="E84" s="64"/>
    </row>
    <row r="85" spans="1:5">
      <c r="A85" s="63"/>
      <c r="B85" s="63"/>
      <c r="C85" s="63"/>
      <c r="D85" s="63"/>
      <c r="E85" s="64"/>
    </row>
    <row r="86" spans="1:5">
      <c r="A86" s="63"/>
      <c r="B86" s="63"/>
      <c r="C86" s="63"/>
      <c r="D86" s="63"/>
      <c r="E86" s="64"/>
    </row>
    <row r="87" spans="1:5">
      <c r="A87" s="63"/>
      <c r="B87" s="63"/>
      <c r="C87" s="63"/>
      <c r="D87" s="63"/>
      <c r="E87" s="64"/>
    </row>
    <row r="88" spans="1:5">
      <c r="A88" s="63"/>
      <c r="B88" s="63"/>
      <c r="C88" s="63"/>
      <c r="D88" s="63"/>
      <c r="E88" s="64"/>
    </row>
    <row r="89" spans="1:5">
      <c r="A89" s="63"/>
      <c r="B89" s="63"/>
      <c r="C89" s="63"/>
      <c r="D89" s="63"/>
      <c r="E89" s="64"/>
    </row>
    <row r="96" spans="1:5" ht="36.75">
      <c r="A96" s="1" t="s">
        <v>1</v>
      </c>
      <c r="B96" s="1" t="s">
        <v>43</v>
      </c>
      <c r="C96" s="1" t="s">
        <v>63</v>
      </c>
      <c r="D96" s="1" t="s">
        <v>60</v>
      </c>
      <c r="E96" s="16" t="s">
        <v>2</v>
      </c>
    </row>
    <row r="97" spans="1:5" ht="25.5">
      <c r="A97" s="22" t="s">
        <v>34</v>
      </c>
      <c r="B97" s="35">
        <f>B98</f>
        <v>497510</v>
      </c>
      <c r="C97" s="35">
        <f>C98</f>
        <v>165710</v>
      </c>
      <c r="D97" s="35">
        <f t="shared" ref="D97" si="9">D98</f>
        <v>130499.30999999998</v>
      </c>
      <c r="E97" s="19">
        <f>D97/C97*100</f>
        <v>78.751620300525005</v>
      </c>
    </row>
    <row r="98" spans="1:5">
      <c r="A98" s="23" t="s">
        <v>3</v>
      </c>
      <c r="B98" s="24">
        <f>B99+B101+B120+B121</f>
        <v>497510</v>
      </c>
      <c r="C98" s="24">
        <f>C99+C101+C120+C121</f>
        <v>165710</v>
      </c>
      <c r="D98" s="24">
        <f t="shared" ref="D98" si="10">D99+D101+D120+D121</f>
        <v>130499.30999999998</v>
      </c>
      <c r="E98" s="19">
        <f t="shared" ref="E98:E101" si="11">D98/C98*100</f>
        <v>78.751620300525005</v>
      </c>
    </row>
    <row r="99" spans="1:5">
      <c r="A99" s="23" t="s">
        <v>4</v>
      </c>
      <c r="B99" s="23">
        <f>B100</f>
        <v>30000</v>
      </c>
      <c r="C99" s="23">
        <f>C100</f>
        <v>9500</v>
      </c>
      <c r="D99" s="23">
        <f t="shared" ref="D99" si="12">D100</f>
        <v>7263</v>
      </c>
      <c r="E99" s="19">
        <f t="shared" si="11"/>
        <v>76.452631578947376</v>
      </c>
    </row>
    <row r="100" spans="1:5" ht="36.75">
      <c r="A100" s="21" t="s">
        <v>26</v>
      </c>
      <c r="B100" s="21">
        <v>30000</v>
      </c>
      <c r="C100" s="21">
        <v>9500</v>
      </c>
      <c r="D100" s="29">
        <v>7263</v>
      </c>
      <c r="E100" s="19">
        <f t="shared" si="11"/>
        <v>76.452631578947376</v>
      </c>
    </row>
    <row r="101" spans="1:5">
      <c r="A101" s="31" t="s">
        <v>6</v>
      </c>
      <c r="B101" s="27">
        <f>B109+B115+B116+B118+B119+B112+B117</f>
        <v>354260</v>
      </c>
      <c r="C101" s="27">
        <f>C109+C115+C116+C118+C119+C112+C117</f>
        <v>131500</v>
      </c>
      <c r="D101" s="27">
        <f t="shared" ref="D101" si="13">D109+D115+D116+D118+D119+D112+D117</f>
        <v>101636.70999999998</v>
      </c>
      <c r="E101" s="19">
        <f t="shared" si="11"/>
        <v>77.290273764258529</v>
      </c>
    </row>
    <row r="102" spans="1:5">
      <c r="A102" s="28" t="s">
        <v>7</v>
      </c>
      <c r="B102" s="28">
        <v>1000</v>
      </c>
      <c r="C102" s="28">
        <v>0</v>
      </c>
      <c r="D102" s="32">
        <v>0</v>
      </c>
      <c r="E102" s="19">
        <v>0</v>
      </c>
    </row>
    <row r="103" spans="1:5">
      <c r="A103" s="21" t="s">
        <v>8</v>
      </c>
      <c r="B103" s="21">
        <v>1500</v>
      </c>
      <c r="C103" s="21">
        <v>0</v>
      </c>
      <c r="D103" s="33">
        <v>0</v>
      </c>
      <c r="E103" s="19">
        <v>0</v>
      </c>
    </row>
    <row r="104" spans="1:5">
      <c r="A104" s="28" t="s">
        <v>9</v>
      </c>
      <c r="B104" s="28">
        <v>217100</v>
      </c>
      <c r="C104" s="28">
        <v>100240</v>
      </c>
      <c r="D104" s="33">
        <v>85353.65</v>
      </c>
      <c r="E104" s="19">
        <f t="shared" ref="E104:E112" si="14">D104/C104*100</f>
        <v>85.149291699920184</v>
      </c>
    </row>
    <row r="105" spans="1:5">
      <c r="A105" s="28" t="s">
        <v>10</v>
      </c>
      <c r="B105" s="28">
        <v>31500</v>
      </c>
      <c r="C105" s="28">
        <v>7000</v>
      </c>
      <c r="D105" s="33">
        <v>5173.25</v>
      </c>
      <c r="E105" s="19">
        <f t="shared" si="14"/>
        <v>73.903571428571425</v>
      </c>
    </row>
    <row r="106" spans="1:5">
      <c r="A106" s="26" t="s">
        <v>11</v>
      </c>
      <c r="B106" s="26">
        <v>8400</v>
      </c>
      <c r="C106" s="26">
        <v>2100</v>
      </c>
      <c r="D106" s="33">
        <v>2001.4</v>
      </c>
      <c r="E106" s="19">
        <f t="shared" si="14"/>
        <v>95.304761904761918</v>
      </c>
    </row>
    <row r="107" spans="1:5">
      <c r="A107" s="21" t="s">
        <v>12</v>
      </c>
      <c r="B107" s="21">
        <v>28500</v>
      </c>
      <c r="C107" s="21">
        <v>5000</v>
      </c>
      <c r="D107" s="33">
        <v>1151.6199999999999</v>
      </c>
      <c r="E107" s="19">
        <f t="shared" si="14"/>
        <v>23.032399999999996</v>
      </c>
    </row>
    <row r="108" spans="1:5">
      <c r="A108" s="21" t="s">
        <v>42</v>
      </c>
      <c r="B108" s="21">
        <v>39760</v>
      </c>
      <c r="C108" s="21">
        <v>10260</v>
      </c>
      <c r="D108" s="33">
        <v>6464.79</v>
      </c>
      <c r="E108" s="19">
        <f t="shared" si="14"/>
        <v>63.009649122807019</v>
      </c>
    </row>
    <row r="109" spans="1:5">
      <c r="A109" s="34" t="s">
        <v>13</v>
      </c>
      <c r="B109" s="34">
        <f>SUM(B102:B108)</f>
        <v>327760</v>
      </c>
      <c r="C109" s="34">
        <f>SUM(C102:C108)</f>
        <v>124600</v>
      </c>
      <c r="D109" s="27">
        <f>SUM(D102:D108)</f>
        <v>100144.70999999998</v>
      </c>
      <c r="E109" s="19">
        <f t="shared" si="14"/>
        <v>80.372961476725507</v>
      </c>
    </row>
    <row r="110" spans="1:5">
      <c r="A110" s="21" t="s">
        <v>47</v>
      </c>
      <c r="B110" s="21">
        <v>6000</v>
      </c>
      <c r="C110" s="21">
        <v>2000</v>
      </c>
      <c r="D110" s="20">
        <v>0</v>
      </c>
      <c r="E110" s="19">
        <f t="shared" si="14"/>
        <v>0</v>
      </c>
    </row>
    <row r="111" spans="1:5">
      <c r="A111" s="21" t="s">
        <v>48</v>
      </c>
      <c r="B111" s="21">
        <v>9000</v>
      </c>
      <c r="C111" s="21">
        <v>1000</v>
      </c>
      <c r="D111" s="20">
        <v>0</v>
      </c>
      <c r="E111" s="19">
        <f t="shared" si="14"/>
        <v>0</v>
      </c>
    </row>
    <row r="112" spans="1:5">
      <c r="A112" s="34" t="s">
        <v>46</v>
      </c>
      <c r="B112" s="34">
        <f>B111+B110</f>
        <v>15000</v>
      </c>
      <c r="C112" s="34">
        <f>C111+C110</f>
        <v>3000</v>
      </c>
      <c r="D112" s="34">
        <f>D111+D110</f>
        <v>0</v>
      </c>
      <c r="E112" s="19">
        <f t="shared" si="14"/>
        <v>0</v>
      </c>
    </row>
    <row r="113" spans="1:5">
      <c r="A113" s="21" t="s">
        <v>35</v>
      </c>
      <c r="B113" s="21">
        <v>0</v>
      </c>
      <c r="C113" s="21">
        <v>0</v>
      </c>
      <c r="D113" s="27">
        <v>0</v>
      </c>
      <c r="E113" s="19">
        <v>0</v>
      </c>
    </row>
    <row r="114" spans="1:5">
      <c r="A114" s="21" t="s">
        <v>14</v>
      </c>
      <c r="B114" s="21">
        <v>0</v>
      </c>
      <c r="C114" s="21">
        <v>0</v>
      </c>
      <c r="D114" s="32">
        <v>0</v>
      </c>
      <c r="E114" s="19">
        <v>0</v>
      </c>
    </row>
    <row r="115" spans="1:5">
      <c r="A115" s="34" t="s">
        <v>15</v>
      </c>
      <c r="B115" s="34">
        <f>B113+B114</f>
        <v>0</v>
      </c>
      <c r="C115" s="34">
        <v>0</v>
      </c>
      <c r="D115" s="34">
        <f t="shared" ref="D115" si="15">D113+D114</f>
        <v>0</v>
      </c>
      <c r="E115" s="19">
        <v>0</v>
      </c>
    </row>
    <row r="116" spans="1:5">
      <c r="A116" s="34" t="s">
        <v>29</v>
      </c>
      <c r="B116" s="34">
        <v>4500</v>
      </c>
      <c r="C116" s="34">
        <v>1500</v>
      </c>
      <c r="D116" s="22">
        <v>192</v>
      </c>
      <c r="E116" s="19">
        <f t="shared" ref="E116" si="16">D116/C116*100</f>
        <v>12.8</v>
      </c>
    </row>
    <row r="117" spans="1:5">
      <c r="A117" s="34" t="s">
        <v>16</v>
      </c>
      <c r="B117" s="34">
        <v>0</v>
      </c>
      <c r="C117" s="34">
        <v>0</v>
      </c>
      <c r="D117" s="22">
        <v>0</v>
      </c>
      <c r="E117" s="19">
        <v>0</v>
      </c>
    </row>
    <row r="118" spans="1:5">
      <c r="A118" s="34" t="s">
        <v>32</v>
      </c>
      <c r="B118" s="34">
        <v>4500</v>
      </c>
      <c r="C118" s="34">
        <v>2400</v>
      </c>
      <c r="D118" s="34">
        <v>1300</v>
      </c>
      <c r="E118" s="19">
        <f t="shared" ref="E118" si="17">D118/C118*100</f>
        <v>54.166666666666664</v>
      </c>
    </row>
    <row r="119" spans="1:5">
      <c r="A119" s="34" t="s">
        <v>39</v>
      </c>
      <c r="B119" s="34">
        <v>2500</v>
      </c>
      <c r="C119" s="34">
        <v>0</v>
      </c>
      <c r="D119" s="30">
        <v>0</v>
      </c>
      <c r="E119" s="19">
        <v>0</v>
      </c>
    </row>
    <row r="120" spans="1:5" ht="24.75">
      <c r="A120" s="31" t="s">
        <v>36</v>
      </c>
      <c r="B120" s="31">
        <v>36000</v>
      </c>
      <c r="C120" s="31">
        <v>6800</v>
      </c>
      <c r="D120" s="31">
        <v>6656.6</v>
      </c>
      <c r="E120" s="19">
        <f t="shared" ref="E120:E121" si="18">D120/C120*100</f>
        <v>97.891176470588235</v>
      </c>
    </row>
    <row r="121" spans="1:5">
      <c r="A121" s="31" t="s">
        <v>37</v>
      </c>
      <c r="B121" s="31">
        <v>77250</v>
      </c>
      <c r="C121" s="31">
        <v>17910</v>
      </c>
      <c r="D121" s="31">
        <v>14943</v>
      </c>
      <c r="E121" s="19">
        <f t="shared" si="18"/>
        <v>83.433835845896141</v>
      </c>
    </row>
  </sheetData>
  <mergeCells count="7">
    <mergeCell ref="A3:E3"/>
    <mergeCell ref="D34:E34"/>
    <mergeCell ref="E46:H46"/>
    <mergeCell ref="G47:I47"/>
    <mergeCell ref="C36:E36"/>
    <mergeCell ref="C37:D37"/>
    <mergeCell ref="B47:F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121"/>
  <sheetViews>
    <sheetView zoomScale="85" zoomScaleNormal="85" workbookViewId="0">
      <selection activeCell="F11" sqref="F11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57"/>
      <c r="B3" s="57"/>
      <c r="C3" s="57"/>
      <c r="D3" s="57"/>
      <c r="E3" s="57"/>
    </row>
    <row r="4" spans="1:5">
      <c r="A4" s="49"/>
      <c r="B4" s="49"/>
      <c r="C4" s="53"/>
      <c r="D4" s="49"/>
      <c r="E4" s="49"/>
    </row>
    <row r="5" spans="1:5">
      <c r="A5" s="3" t="s">
        <v>19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27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17</v>
      </c>
      <c r="B9" s="2"/>
      <c r="C9" s="2"/>
      <c r="D9" s="3"/>
      <c r="E9" s="5"/>
    </row>
    <row r="10" spans="1:5">
      <c r="A10" s="2" t="s">
        <v>49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43</v>
      </c>
      <c r="C11" s="1" t="s">
        <v>63</v>
      </c>
      <c r="D11" s="1" t="s">
        <v>62</v>
      </c>
      <c r="E11" s="16" t="s">
        <v>2</v>
      </c>
    </row>
    <row r="12" spans="1:5" ht="45.75" customHeight="1">
      <c r="A12" s="17" t="s">
        <v>44</v>
      </c>
      <c r="B12" s="17" t="s">
        <v>58</v>
      </c>
      <c r="C12" s="17" t="s">
        <v>64</v>
      </c>
      <c r="D12" s="31">
        <v>3000</v>
      </c>
      <c r="E12" s="36">
        <f>D12/C12*100</f>
        <v>100</v>
      </c>
    </row>
    <row r="13" spans="1:5">
      <c r="A13" s="7" t="s">
        <v>18</v>
      </c>
      <c r="B13" s="7" t="s">
        <v>58</v>
      </c>
      <c r="C13" s="7" t="s">
        <v>64</v>
      </c>
      <c r="D13" s="31">
        <v>3000</v>
      </c>
      <c r="E13" s="36">
        <f>D13/C13*100</f>
        <v>100</v>
      </c>
    </row>
    <row r="14" spans="1:5">
      <c r="A14" s="9"/>
      <c r="B14" s="9"/>
      <c r="C14" s="9"/>
      <c r="D14" s="9"/>
      <c r="E14" s="46"/>
    </row>
    <row r="15" spans="1:5">
      <c r="A15" s="9" t="s">
        <v>19</v>
      </c>
      <c r="B15" s="9"/>
      <c r="C15" s="9"/>
      <c r="D15" s="9"/>
      <c r="E15" s="10" t="s">
        <v>0</v>
      </c>
    </row>
    <row r="16" spans="1:5" ht="36.75">
      <c r="A16" s="1" t="s">
        <v>20</v>
      </c>
      <c r="B16" s="1" t="s">
        <v>43</v>
      </c>
      <c r="C16" s="1" t="s">
        <v>63</v>
      </c>
      <c r="D16" s="1" t="s">
        <v>60</v>
      </c>
      <c r="E16" s="16" t="s">
        <v>2</v>
      </c>
    </row>
    <row r="17" spans="1:5" ht="24.75">
      <c r="A17" s="1" t="s">
        <v>30</v>
      </c>
      <c r="B17" s="1"/>
      <c r="C17" s="1"/>
      <c r="D17" s="1"/>
      <c r="E17" s="16"/>
    </row>
    <row r="18" spans="1:5">
      <c r="A18" s="16" t="s">
        <v>6</v>
      </c>
      <c r="B18" s="18">
        <f>B23+B25+B27+B26</f>
        <v>13000</v>
      </c>
      <c r="C18" s="18">
        <f>C23+C25+C27+C26</f>
        <v>3000</v>
      </c>
      <c r="D18" s="18">
        <f t="shared" ref="D18" si="0">D23+D25+D27+D26</f>
        <v>0</v>
      </c>
      <c r="E18" s="19">
        <f>D18/B18*100</f>
        <v>0</v>
      </c>
    </row>
    <row r="19" spans="1:5">
      <c r="A19" s="18" t="s">
        <v>7</v>
      </c>
      <c r="B19" s="18"/>
      <c r="C19" s="18"/>
      <c r="D19" s="44"/>
      <c r="E19" s="19"/>
    </row>
    <row r="20" spans="1:5">
      <c r="A20" s="1" t="s">
        <v>8</v>
      </c>
      <c r="B20" s="1"/>
      <c r="C20" s="1"/>
      <c r="D20" s="47"/>
      <c r="E20" s="19"/>
    </row>
    <row r="21" spans="1:5" ht="26.25" customHeight="1">
      <c r="A21" s="1" t="s">
        <v>12</v>
      </c>
      <c r="B21" s="1"/>
      <c r="C21" s="1"/>
      <c r="D21" s="47"/>
      <c r="E21" s="19"/>
    </row>
    <row r="22" spans="1:5" ht="24.75">
      <c r="A22" s="1" t="s">
        <v>45</v>
      </c>
      <c r="B22" s="1">
        <v>5000</v>
      </c>
      <c r="C22" s="1">
        <v>1000</v>
      </c>
      <c r="D22" s="47"/>
      <c r="E22" s="19">
        <f t="shared" ref="E22:E25" si="1">D22/B22*100</f>
        <v>0</v>
      </c>
    </row>
    <row r="23" spans="1:5">
      <c r="A23" s="18" t="s">
        <v>13</v>
      </c>
      <c r="B23" s="18">
        <f>SUM(B19:B22)</f>
        <v>5000</v>
      </c>
      <c r="C23" s="18">
        <f>SUM(C19:C22)</f>
        <v>1000</v>
      </c>
      <c r="D23" s="18">
        <f t="shared" ref="D23" si="2">SUM(D19:D22)</f>
        <v>0</v>
      </c>
      <c r="E23" s="19">
        <f t="shared" si="1"/>
        <v>0</v>
      </c>
    </row>
    <row r="24" spans="1:5">
      <c r="A24" s="18" t="s">
        <v>14</v>
      </c>
      <c r="B24" s="18">
        <v>8000</v>
      </c>
      <c r="C24" s="18">
        <v>2000</v>
      </c>
      <c r="D24" s="18"/>
      <c r="E24" s="19">
        <f t="shared" si="1"/>
        <v>0</v>
      </c>
    </row>
    <row r="25" spans="1:5">
      <c r="A25" s="18" t="s">
        <v>15</v>
      </c>
      <c r="B25" s="18">
        <f>B24</f>
        <v>8000</v>
      </c>
      <c r="C25" s="18">
        <f>C24</f>
        <v>2000</v>
      </c>
      <c r="D25" s="18">
        <f>D24</f>
        <v>0</v>
      </c>
      <c r="E25" s="19">
        <f t="shared" si="1"/>
        <v>0</v>
      </c>
    </row>
    <row r="26" spans="1:5">
      <c r="A26" s="18" t="s">
        <v>16</v>
      </c>
      <c r="B26" s="18"/>
      <c r="C26" s="18"/>
      <c r="D26" s="18"/>
      <c r="E26" s="19"/>
    </row>
    <row r="27" spans="1:5">
      <c r="A27" s="18" t="s">
        <v>39</v>
      </c>
      <c r="B27" s="18"/>
      <c r="C27" s="18"/>
      <c r="D27" s="38"/>
      <c r="E27" s="19"/>
    </row>
    <row r="28" spans="1:5">
      <c r="A28" s="25" t="s">
        <v>21</v>
      </c>
      <c r="B28" s="25"/>
      <c r="C28" s="25"/>
      <c r="D28" s="18"/>
      <c r="E28" s="19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61</v>
      </c>
      <c r="B31" s="12" t="s">
        <v>64</v>
      </c>
      <c r="C31" s="9"/>
      <c r="D31" s="9" t="s">
        <v>0</v>
      </c>
      <c r="E31" s="48"/>
    </row>
    <row r="32" spans="1:5">
      <c r="A32" s="9"/>
      <c r="B32" s="9"/>
      <c r="C32" s="9"/>
      <c r="D32" s="9"/>
      <c r="E32" s="48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58" t="s">
        <v>23</v>
      </c>
      <c r="E34" s="58"/>
    </row>
    <row r="35" spans="1:11">
      <c r="D35" t="s">
        <v>24</v>
      </c>
      <c r="E35" s="39"/>
      <c r="F35" s="39"/>
      <c r="G35" s="39"/>
      <c r="H35" s="39"/>
      <c r="K35" s="13"/>
    </row>
    <row r="36" spans="1:11">
      <c r="E36" s="39"/>
      <c r="F36" s="39"/>
      <c r="G36" s="39"/>
      <c r="H36" s="39"/>
      <c r="K36" s="51"/>
    </row>
    <row r="37" spans="1:11">
      <c r="E37" s="39"/>
      <c r="F37" s="39"/>
      <c r="G37" s="39"/>
      <c r="H37" s="39"/>
      <c r="K37" s="54"/>
    </row>
    <row r="38" spans="1:11">
      <c r="E38" s="39"/>
      <c r="F38" s="39"/>
      <c r="G38" s="39"/>
      <c r="H38" s="39"/>
      <c r="K38" s="54"/>
    </row>
    <row r="39" spans="1:11">
      <c r="A39" s="48" t="s">
        <v>25</v>
      </c>
      <c r="E39" s="39"/>
      <c r="F39" s="39"/>
      <c r="G39" s="39"/>
      <c r="H39" s="39"/>
      <c r="K39" s="54"/>
    </row>
    <row r="40" spans="1:11">
      <c r="E40" s="39"/>
      <c r="F40" s="39"/>
      <c r="G40" s="39"/>
      <c r="H40" s="39"/>
      <c r="K40" s="54"/>
    </row>
    <row r="41" spans="1:11">
      <c r="E41" s="39"/>
      <c r="F41" s="39"/>
      <c r="G41" s="39"/>
      <c r="H41" s="39"/>
      <c r="K41" s="54"/>
    </row>
    <row r="42" spans="1:11">
      <c r="E42" s="39"/>
      <c r="F42" s="39"/>
      <c r="G42" s="39"/>
      <c r="H42" s="39"/>
      <c r="K42" s="54"/>
    </row>
    <row r="43" spans="1:11">
      <c r="E43" s="39"/>
      <c r="F43" s="39"/>
      <c r="G43" s="39"/>
      <c r="H43" s="39"/>
      <c r="K43" s="51"/>
    </row>
    <row r="44" spans="1:11">
      <c r="E44" s="39"/>
      <c r="F44" s="39"/>
      <c r="G44" s="39"/>
      <c r="H44" s="39"/>
      <c r="K44" s="51"/>
    </row>
    <row r="45" spans="1:11">
      <c r="E45" s="39"/>
      <c r="F45" s="39"/>
      <c r="G45" s="39"/>
      <c r="H45" s="39"/>
      <c r="K45" s="51"/>
    </row>
    <row r="46" spans="1:11">
      <c r="A46" s="50"/>
      <c r="B46" s="50"/>
      <c r="C46" s="55"/>
      <c r="D46" s="52"/>
      <c r="E46" s="59"/>
      <c r="F46" s="59"/>
      <c r="G46" s="59"/>
      <c r="H46" s="59"/>
      <c r="K46" s="51"/>
    </row>
    <row r="47" spans="1:11">
      <c r="A47" s="57" t="s">
        <v>59</v>
      </c>
      <c r="B47" s="57"/>
      <c r="C47" s="57"/>
      <c r="D47" s="57"/>
      <c r="E47" s="57"/>
      <c r="F47" s="8"/>
      <c r="G47" s="60"/>
      <c r="H47" s="60"/>
      <c r="I47" s="60"/>
      <c r="K47" s="51"/>
    </row>
    <row r="48" spans="1:11">
      <c r="E48" s="8"/>
      <c r="F48" s="50"/>
      <c r="G48" s="50"/>
      <c r="H48" s="50"/>
      <c r="K48" s="51"/>
    </row>
    <row r="49" spans="1:5">
      <c r="A49" s="3" t="s">
        <v>19</v>
      </c>
      <c r="B49" s="3"/>
      <c r="C49" s="3"/>
      <c r="D49" s="49"/>
      <c r="E49" s="49"/>
    </row>
    <row r="50" spans="1:5">
      <c r="A50" s="53" t="s">
        <v>28</v>
      </c>
      <c r="B50" s="3"/>
      <c r="C50" s="3"/>
      <c r="D50" s="49"/>
      <c r="E50" s="49"/>
    </row>
    <row r="51" spans="1:5" ht="3" customHeight="1">
      <c r="A51" s="3"/>
      <c r="B51" s="3"/>
      <c r="C51" s="3"/>
      <c r="D51" s="49"/>
      <c r="E51" s="49"/>
    </row>
    <row r="52" spans="1:5" hidden="1">
      <c r="A52" s="3"/>
      <c r="B52" s="3"/>
      <c r="C52" s="3"/>
      <c r="D52" s="49"/>
      <c r="E52" s="49" t="s">
        <v>0</v>
      </c>
    </row>
    <row r="53" spans="1:5">
      <c r="A53" s="65"/>
      <c r="B53" s="65"/>
      <c r="C53" s="65"/>
      <c r="D53" s="66"/>
      <c r="E53" s="64"/>
    </row>
    <row r="54" spans="1:5">
      <c r="A54" s="65"/>
      <c r="B54" s="65"/>
      <c r="C54" s="65"/>
      <c r="D54" s="66"/>
      <c r="E54" s="64"/>
    </row>
    <row r="55" spans="1:5" ht="36.75">
      <c r="A55" s="1" t="s">
        <v>1</v>
      </c>
      <c r="B55" s="1" t="s">
        <v>43</v>
      </c>
      <c r="C55" s="1" t="s">
        <v>63</v>
      </c>
      <c r="D55" s="1" t="s">
        <v>60</v>
      </c>
      <c r="E55" s="16" t="s">
        <v>2</v>
      </c>
    </row>
    <row r="56" spans="1:5">
      <c r="A56" s="22" t="s">
        <v>65</v>
      </c>
      <c r="B56" s="35">
        <f>B57</f>
        <v>497510</v>
      </c>
      <c r="C56" s="35">
        <f>C57</f>
        <v>165710</v>
      </c>
      <c r="D56" s="35">
        <f t="shared" ref="D56" si="3">D57</f>
        <v>130499.30999999998</v>
      </c>
      <c r="E56" s="19">
        <f>D56/C56*100</f>
        <v>78.751620300525005</v>
      </c>
    </row>
    <row r="57" spans="1:5">
      <c r="A57" s="23" t="s">
        <v>3</v>
      </c>
      <c r="B57" s="24">
        <f>B58+B60+B79+B80</f>
        <v>497510</v>
      </c>
      <c r="C57" s="24">
        <f>C58+C60+C79+C80</f>
        <v>165710</v>
      </c>
      <c r="D57" s="24">
        <f t="shared" ref="D57" si="4">D58+D60+D79+D80</f>
        <v>130499.30999999998</v>
      </c>
      <c r="E57" s="19">
        <f t="shared" ref="E57:E80" si="5">D57/C57*100</f>
        <v>78.751620300525005</v>
      </c>
    </row>
    <row r="58" spans="1:5">
      <c r="A58" s="23" t="s">
        <v>4</v>
      </c>
      <c r="B58" s="23">
        <f>B59</f>
        <v>30000</v>
      </c>
      <c r="C58" s="23">
        <f>C59</f>
        <v>9500</v>
      </c>
      <c r="D58" s="23">
        <f t="shared" ref="D58" si="6">D59</f>
        <v>7263</v>
      </c>
      <c r="E58" s="19">
        <f t="shared" si="5"/>
        <v>76.452631578947376</v>
      </c>
    </row>
    <row r="59" spans="1:5" ht="36.75">
      <c r="A59" s="21" t="s">
        <v>26</v>
      </c>
      <c r="B59" s="21">
        <v>30000</v>
      </c>
      <c r="C59" s="21">
        <v>9500</v>
      </c>
      <c r="D59" s="29">
        <v>7263</v>
      </c>
      <c r="E59" s="19">
        <f t="shared" si="5"/>
        <v>76.452631578947376</v>
      </c>
    </row>
    <row r="60" spans="1:5">
      <c r="A60" s="31" t="s">
        <v>6</v>
      </c>
      <c r="B60" s="27">
        <f>B68+B74+B75+B77+B78+B71+B76</f>
        <v>354260</v>
      </c>
      <c r="C60" s="27">
        <f>C68+C74+C75+C77+C78+C71+C76</f>
        <v>131500</v>
      </c>
      <c r="D60" s="27">
        <f t="shared" ref="D60" si="7">D68+D74+D75+D77+D78+D71+D76</f>
        <v>101636.70999999998</v>
      </c>
      <c r="E60" s="19">
        <f t="shared" si="5"/>
        <v>77.290273764258529</v>
      </c>
    </row>
    <row r="61" spans="1:5">
      <c r="A61" s="28" t="s">
        <v>7</v>
      </c>
      <c r="B61" s="28">
        <v>1000</v>
      </c>
      <c r="C61" s="28">
        <v>0</v>
      </c>
      <c r="D61" s="32">
        <v>0</v>
      </c>
      <c r="E61" s="19">
        <v>0</v>
      </c>
    </row>
    <row r="62" spans="1:5">
      <c r="A62" s="21" t="s">
        <v>8</v>
      </c>
      <c r="B62" s="21">
        <v>1500</v>
      </c>
      <c r="C62" s="21">
        <v>0</v>
      </c>
      <c r="D62" s="33">
        <v>0</v>
      </c>
      <c r="E62" s="19">
        <v>0</v>
      </c>
    </row>
    <row r="63" spans="1:5">
      <c r="A63" s="28" t="s">
        <v>9</v>
      </c>
      <c r="B63" s="28">
        <v>217100</v>
      </c>
      <c r="C63" s="28">
        <v>100240</v>
      </c>
      <c r="D63" s="33">
        <v>85353.65</v>
      </c>
      <c r="E63" s="19">
        <f t="shared" si="5"/>
        <v>85.149291699920184</v>
      </c>
    </row>
    <row r="64" spans="1:5">
      <c r="A64" s="28" t="s">
        <v>10</v>
      </c>
      <c r="B64" s="28">
        <v>31500</v>
      </c>
      <c r="C64" s="28">
        <v>7000</v>
      </c>
      <c r="D64" s="33">
        <v>5173.25</v>
      </c>
      <c r="E64" s="19">
        <f t="shared" si="5"/>
        <v>73.903571428571425</v>
      </c>
    </row>
    <row r="65" spans="1:5">
      <c r="A65" s="26" t="s">
        <v>11</v>
      </c>
      <c r="B65" s="26">
        <v>8400</v>
      </c>
      <c r="C65" s="26">
        <v>2100</v>
      </c>
      <c r="D65" s="33">
        <v>2001.4</v>
      </c>
      <c r="E65" s="19">
        <f t="shared" si="5"/>
        <v>95.304761904761918</v>
      </c>
    </row>
    <row r="66" spans="1:5">
      <c r="A66" s="21" t="s">
        <v>12</v>
      </c>
      <c r="B66" s="21">
        <v>28500</v>
      </c>
      <c r="C66" s="21">
        <v>5000</v>
      </c>
      <c r="D66" s="33">
        <v>1151.6199999999999</v>
      </c>
      <c r="E66" s="19">
        <f t="shared" si="5"/>
        <v>23.032399999999996</v>
      </c>
    </row>
    <row r="67" spans="1:5">
      <c r="A67" s="21" t="s">
        <v>42</v>
      </c>
      <c r="B67" s="21">
        <v>39760</v>
      </c>
      <c r="C67" s="21">
        <v>10260</v>
      </c>
      <c r="D67" s="33">
        <v>6464.79</v>
      </c>
      <c r="E67" s="19">
        <f t="shared" si="5"/>
        <v>63.009649122807019</v>
      </c>
    </row>
    <row r="68" spans="1:5">
      <c r="A68" s="34" t="s">
        <v>13</v>
      </c>
      <c r="B68" s="34">
        <f>SUM(B61:B67)</f>
        <v>327760</v>
      </c>
      <c r="C68" s="34">
        <f>SUM(C61:C67)</f>
        <v>124600</v>
      </c>
      <c r="D68" s="27">
        <f>SUM(D61:D67)</f>
        <v>100144.70999999998</v>
      </c>
      <c r="E68" s="19">
        <f t="shared" si="5"/>
        <v>80.372961476725507</v>
      </c>
    </row>
    <row r="69" spans="1:5">
      <c r="A69" s="21" t="s">
        <v>47</v>
      </c>
      <c r="B69" s="21">
        <v>6000</v>
      </c>
      <c r="C69" s="21">
        <v>2000</v>
      </c>
      <c r="D69" s="20">
        <v>0</v>
      </c>
      <c r="E69" s="19">
        <f t="shared" si="5"/>
        <v>0</v>
      </c>
    </row>
    <row r="70" spans="1:5">
      <c r="A70" s="21" t="s">
        <v>48</v>
      </c>
      <c r="B70" s="21">
        <v>9000</v>
      </c>
      <c r="C70" s="21">
        <v>1000</v>
      </c>
      <c r="D70" s="20">
        <v>0</v>
      </c>
      <c r="E70" s="19">
        <f t="shared" si="5"/>
        <v>0</v>
      </c>
    </row>
    <row r="71" spans="1:5">
      <c r="A71" s="34" t="s">
        <v>46</v>
      </c>
      <c r="B71" s="34">
        <f>B70+B69</f>
        <v>15000</v>
      </c>
      <c r="C71" s="34">
        <f>C70+C69</f>
        <v>3000</v>
      </c>
      <c r="D71" s="34">
        <f>D70+D69</f>
        <v>0</v>
      </c>
      <c r="E71" s="19">
        <f t="shared" si="5"/>
        <v>0</v>
      </c>
    </row>
    <row r="72" spans="1:5">
      <c r="A72" s="21" t="s">
        <v>35</v>
      </c>
      <c r="B72" s="21">
        <v>0</v>
      </c>
      <c r="C72" s="21">
        <v>0</v>
      </c>
      <c r="D72" s="27">
        <v>0</v>
      </c>
      <c r="E72" s="19">
        <v>0</v>
      </c>
    </row>
    <row r="73" spans="1:5">
      <c r="A73" s="21" t="s">
        <v>14</v>
      </c>
      <c r="B73" s="21">
        <v>0</v>
      </c>
      <c r="C73" s="21">
        <v>0</v>
      </c>
      <c r="D73" s="32">
        <v>0</v>
      </c>
      <c r="E73" s="19">
        <v>0</v>
      </c>
    </row>
    <row r="74" spans="1:5">
      <c r="A74" s="34" t="s">
        <v>15</v>
      </c>
      <c r="B74" s="34">
        <f>B72+B73</f>
        <v>0</v>
      </c>
      <c r="C74" s="34">
        <v>0</v>
      </c>
      <c r="D74" s="34">
        <f t="shared" ref="D74" si="8">D72+D73</f>
        <v>0</v>
      </c>
      <c r="E74" s="19">
        <v>0</v>
      </c>
    </row>
    <row r="75" spans="1:5">
      <c r="A75" s="34" t="s">
        <v>29</v>
      </c>
      <c r="B75" s="34">
        <v>4500</v>
      </c>
      <c r="C75" s="34">
        <v>1500</v>
      </c>
      <c r="D75" s="22">
        <v>192</v>
      </c>
      <c r="E75" s="19">
        <f t="shared" si="5"/>
        <v>12.8</v>
      </c>
    </row>
    <row r="76" spans="1:5">
      <c r="A76" s="34" t="s">
        <v>16</v>
      </c>
      <c r="B76" s="34">
        <v>0</v>
      </c>
      <c r="C76" s="34">
        <v>0</v>
      </c>
      <c r="D76" s="22">
        <v>0</v>
      </c>
      <c r="E76" s="19">
        <v>0</v>
      </c>
    </row>
    <row r="77" spans="1:5">
      <c r="A77" s="34" t="s">
        <v>32</v>
      </c>
      <c r="B77" s="34">
        <v>4500</v>
      </c>
      <c r="C77" s="34">
        <v>2400</v>
      </c>
      <c r="D77" s="34">
        <v>1300</v>
      </c>
      <c r="E77" s="19">
        <f t="shared" si="5"/>
        <v>54.166666666666664</v>
      </c>
    </row>
    <row r="78" spans="1:5">
      <c r="A78" s="34" t="s">
        <v>39</v>
      </c>
      <c r="B78" s="34">
        <v>2500</v>
      </c>
      <c r="C78" s="34">
        <v>0</v>
      </c>
      <c r="D78" s="30">
        <v>0</v>
      </c>
      <c r="E78" s="19">
        <v>0</v>
      </c>
    </row>
    <row r="79" spans="1:5" ht="24.75">
      <c r="A79" s="31" t="s">
        <v>36</v>
      </c>
      <c r="B79" s="31">
        <v>36000</v>
      </c>
      <c r="C79" s="31">
        <v>6800</v>
      </c>
      <c r="D79" s="31">
        <v>6656.6</v>
      </c>
      <c r="E79" s="19">
        <f t="shared" si="5"/>
        <v>97.891176470588235</v>
      </c>
    </row>
    <row r="80" spans="1:5">
      <c r="A80" s="31" t="s">
        <v>37</v>
      </c>
      <c r="B80" s="31">
        <v>77250</v>
      </c>
      <c r="C80" s="31">
        <v>17910</v>
      </c>
      <c r="D80" s="31">
        <v>14943</v>
      </c>
      <c r="E80" s="19">
        <f t="shared" si="5"/>
        <v>83.433835845896141</v>
      </c>
    </row>
    <row r="81" spans="1:5">
      <c r="A81" s="63"/>
      <c r="B81" s="63"/>
      <c r="C81" s="63"/>
      <c r="D81" s="63"/>
      <c r="E81" s="64"/>
    </row>
    <row r="82" spans="1:5">
      <c r="A82" s="63"/>
      <c r="B82" s="63"/>
      <c r="C82" s="63"/>
      <c r="D82" s="63"/>
      <c r="E82" s="64"/>
    </row>
    <row r="83" spans="1:5">
      <c r="A83" s="63"/>
      <c r="B83" s="63"/>
      <c r="C83" s="63"/>
      <c r="D83" s="63"/>
      <c r="E83" s="64"/>
    </row>
    <row r="84" spans="1:5">
      <c r="A84" s="63"/>
      <c r="B84" s="63"/>
      <c r="C84" s="63"/>
      <c r="D84" s="63"/>
      <c r="E84" s="64"/>
    </row>
    <row r="85" spans="1:5">
      <c r="A85" s="63"/>
      <c r="B85" s="63"/>
      <c r="C85" s="63"/>
      <c r="D85" s="63"/>
      <c r="E85" s="64"/>
    </row>
    <row r="86" spans="1:5">
      <c r="A86" s="63"/>
      <c r="B86" s="63"/>
      <c r="C86" s="63"/>
      <c r="D86" s="63"/>
      <c r="E86" s="64"/>
    </row>
    <row r="87" spans="1:5">
      <c r="A87" s="63"/>
      <c r="B87" s="63"/>
      <c r="C87" s="63"/>
      <c r="D87" s="63"/>
      <c r="E87" s="64"/>
    </row>
    <row r="88" spans="1:5">
      <c r="A88" s="63"/>
      <c r="B88" s="63"/>
      <c r="C88" s="63"/>
      <c r="D88" s="63"/>
      <c r="E88" s="64"/>
    </row>
    <row r="89" spans="1:5">
      <c r="A89" s="63"/>
      <c r="B89" s="63"/>
      <c r="C89" s="63"/>
      <c r="D89" s="63"/>
      <c r="E89" s="64"/>
    </row>
    <row r="96" spans="1:5" ht="36.75">
      <c r="A96" s="1" t="s">
        <v>1</v>
      </c>
      <c r="B96" s="1" t="s">
        <v>43</v>
      </c>
      <c r="C96" s="1" t="s">
        <v>63</v>
      </c>
      <c r="D96" s="1" t="s">
        <v>60</v>
      </c>
      <c r="E96" s="16" t="s">
        <v>2</v>
      </c>
    </row>
    <row r="97" spans="1:5" ht="25.5">
      <c r="A97" s="22" t="s">
        <v>34</v>
      </c>
      <c r="B97" s="35">
        <f>B98</f>
        <v>497510</v>
      </c>
      <c r="C97" s="35">
        <f>C98</f>
        <v>165710</v>
      </c>
      <c r="D97" s="35">
        <f t="shared" ref="D97" si="9">D98</f>
        <v>130499.30999999998</v>
      </c>
      <c r="E97" s="19">
        <f>D97/C97*100</f>
        <v>78.751620300525005</v>
      </c>
    </row>
    <row r="98" spans="1:5">
      <c r="A98" s="23" t="s">
        <v>3</v>
      </c>
      <c r="B98" s="24">
        <f>B99+B101+B120+B121</f>
        <v>497510</v>
      </c>
      <c r="C98" s="24">
        <f>C99+C101+C120+C121</f>
        <v>165710</v>
      </c>
      <c r="D98" s="24">
        <f t="shared" ref="D98" si="10">D99+D101+D120+D121</f>
        <v>130499.30999999998</v>
      </c>
      <c r="E98" s="19">
        <f t="shared" ref="E98:E101" si="11">D98/C98*100</f>
        <v>78.751620300525005</v>
      </c>
    </row>
    <row r="99" spans="1:5">
      <c r="A99" s="23" t="s">
        <v>4</v>
      </c>
      <c r="B99" s="23">
        <f>B100</f>
        <v>30000</v>
      </c>
      <c r="C99" s="23">
        <f>C100</f>
        <v>9500</v>
      </c>
      <c r="D99" s="23">
        <f t="shared" ref="D99" si="12">D100</f>
        <v>7263</v>
      </c>
      <c r="E99" s="19">
        <f t="shared" si="11"/>
        <v>76.452631578947376</v>
      </c>
    </row>
    <row r="100" spans="1:5" ht="36.75">
      <c r="A100" s="21" t="s">
        <v>26</v>
      </c>
      <c r="B100" s="21">
        <v>30000</v>
      </c>
      <c r="C100" s="21">
        <v>9500</v>
      </c>
      <c r="D100" s="29">
        <v>7263</v>
      </c>
      <c r="E100" s="19">
        <f t="shared" si="11"/>
        <v>76.452631578947376</v>
      </c>
    </row>
    <row r="101" spans="1:5">
      <c r="A101" s="31" t="s">
        <v>6</v>
      </c>
      <c r="B101" s="27">
        <f>B109+B115+B116+B118+B119+B112+B117</f>
        <v>354260</v>
      </c>
      <c r="C101" s="27">
        <f>C109+C115+C116+C118+C119+C112+C117</f>
        <v>131500</v>
      </c>
      <c r="D101" s="27">
        <f t="shared" ref="D101" si="13">D109+D115+D116+D118+D119+D112+D117</f>
        <v>101636.70999999998</v>
      </c>
      <c r="E101" s="19">
        <f t="shared" si="11"/>
        <v>77.290273764258529</v>
      </c>
    </row>
    <row r="102" spans="1:5">
      <c r="A102" s="28" t="s">
        <v>7</v>
      </c>
      <c r="B102" s="28">
        <v>1000</v>
      </c>
      <c r="C102" s="28">
        <v>0</v>
      </c>
      <c r="D102" s="32">
        <v>0</v>
      </c>
      <c r="E102" s="19">
        <v>0</v>
      </c>
    </row>
    <row r="103" spans="1:5">
      <c r="A103" s="21" t="s">
        <v>8</v>
      </c>
      <c r="B103" s="21">
        <v>1500</v>
      </c>
      <c r="C103" s="21">
        <v>0</v>
      </c>
      <c r="D103" s="33">
        <v>0</v>
      </c>
      <c r="E103" s="19">
        <v>0</v>
      </c>
    </row>
    <row r="104" spans="1:5">
      <c r="A104" s="28" t="s">
        <v>9</v>
      </c>
      <c r="B104" s="28">
        <v>217100</v>
      </c>
      <c r="C104" s="28">
        <v>100240</v>
      </c>
      <c r="D104" s="33">
        <v>85353.65</v>
      </c>
      <c r="E104" s="19">
        <f t="shared" ref="E104:E112" si="14">D104/C104*100</f>
        <v>85.149291699920184</v>
      </c>
    </row>
    <row r="105" spans="1:5">
      <c r="A105" s="28" t="s">
        <v>10</v>
      </c>
      <c r="B105" s="28">
        <v>31500</v>
      </c>
      <c r="C105" s="28">
        <v>7000</v>
      </c>
      <c r="D105" s="33">
        <v>5173.25</v>
      </c>
      <c r="E105" s="19">
        <f t="shared" si="14"/>
        <v>73.903571428571425</v>
      </c>
    </row>
    <row r="106" spans="1:5">
      <c r="A106" s="26" t="s">
        <v>11</v>
      </c>
      <c r="B106" s="26">
        <v>8400</v>
      </c>
      <c r="C106" s="26">
        <v>2100</v>
      </c>
      <c r="D106" s="33">
        <v>2001.4</v>
      </c>
      <c r="E106" s="19">
        <f t="shared" si="14"/>
        <v>95.304761904761918</v>
      </c>
    </row>
    <row r="107" spans="1:5">
      <c r="A107" s="21" t="s">
        <v>12</v>
      </c>
      <c r="B107" s="21">
        <v>28500</v>
      </c>
      <c r="C107" s="21">
        <v>5000</v>
      </c>
      <c r="D107" s="33">
        <v>1151.6199999999999</v>
      </c>
      <c r="E107" s="19">
        <f t="shared" si="14"/>
        <v>23.032399999999996</v>
      </c>
    </row>
    <row r="108" spans="1:5">
      <c r="A108" s="21" t="s">
        <v>42</v>
      </c>
      <c r="B108" s="21">
        <v>39760</v>
      </c>
      <c r="C108" s="21">
        <v>10260</v>
      </c>
      <c r="D108" s="33">
        <v>6464.79</v>
      </c>
      <c r="E108" s="19">
        <f t="shared" si="14"/>
        <v>63.009649122807019</v>
      </c>
    </row>
    <row r="109" spans="1:5">
      <c r="A109" s="34" t="s">
        <v>13</v>
      </c>
      <c r="B109" s="34">
        <f>SUM(B102:B108)</f>
        <v>327760</v>
      </c>
      <c r="C109" s="34">
        <f>SUM(C102:C108)</f>
        <v>124600</v>
      </c>
      <c r="D109" s="27">
        <f>SUM(D102:D108)</f>
        <v>100144.70999999998</v>
      </c>
      <c r="E109" s="19">
        <f t="shared" si="14"/>
        <v>80.372961476725507</v>
      </c>
    </row>
    <row r="110" spans="1:5">
      <c r="A110" s="21" t="s">
        <v>47</v>
      </c>
      <c r="B110" s="21">
        <v>6000</v>
      </c>
      <c r="C110" s="21">
        <v>2000</v>
      </c>
      <c r="D110" s="20">
        <v>0</v>
      </c>
      <c r="E110" s="19">
        <f t="shared" si="14"/>
        <v>0</v>
      </c>
    </row>
    <row r="111" spans="1:5">
      <c r="A111" s="21" t="s">
        <v>48</v>
      </c>
      <c r="B111" s="21">
        <v>9000</v>
      </c>
      <c r="C111" s="21">
        <v>1000</v>
      </c>
      <c r="D111" s="20">
        <v>0</v>
      </c>
      <c r="E111" s="19">
        <f t="shared" si="14"/>
        <v>0</v>
      </c>
    </row>
    <row r="112" spans="1:5">
      <c r="A112" s="34" t="s">
        <v>46</v>
      </c>
      <c r="B112" s="34">
        <f>B111+B110</f>
        <v>15000</v>
      </c>
      <c r="C112" s="34">
        <f>C111+C110</f>
        <v>3000</v>
      </c>
      <c r="D112" s="34">
        <f>D111+D110</f>
        <v>0</v>
      </c>
      <c r="E112" s="19">
        <f t="shared" si="14"/>
        <v>0</v>
      </c>
    </row>
    <row r="113" spans="1:5">
      <c r="A113" s="21" t="s">
        <v>35</v>
      </c>
      <c r="B113" s="21">
        <v>0</v>
      </c>
      <c r="C113" s="21">
        <v>0</v>
      </c>
      <c r="D113" s="27">
        <v>0</v>
      </c>
      <c r="E113" s="19">
        <v>0</v>
      </c>
    </row>
    <row r="114" spans="1:5">
      <c r="A114" s="21" t="s">
        <v>14</v>
      </c>
      <c r="B114" s="21">
        <v>0</v>
      </c>
      <c r="C114" s="21">
        <v>0</v>
      </c>
      <c r="D114" s="32">
        <v>0</v>
      </c>
      <c r="E114" s="19">
        <v>0</v>
      </c>
    </row>
    <row r="115" spans="1:5">
      <c r="A115" s="34" t="s">
        <v>15</v>
      </c>
      <c r="B115" s="34">
        <f>B113+B114</f>
        <v>0</v>
      </c>
      <c r="C115" s="34">
        <v>0</v>
      </c>
      <c r="D115" s="34">
        <f t="shared" ref="D115" si="15">D113+D114</f>
        <v>0</v>
      </c>
      <c r="E115" s="19">
        <v>0</v>
      </c>
    </row>
    <row r="116" spans="1:5">
      <c r="A116" s="34" t="s">
        <v>29</v>
      </c>
      <c r="B116" s="34">
        <v>4500</v>
      </c>
      <c r="C116" s="34">
        <v>1500</v>
      </c>
      <c r="D116" s="22">
        <v>192</v>
      </c>
      <c r="E116" s="19">
        <f t="shared" ref="E116" si="16">D116/C116*100</f>
        <v>12.8</v>
      </c>
    </row>
    <row r="117" spans="1:5">
      <c r="A117" s="34" t="s">
        <v>16</v>
      </c>
      <c r="B117" s="34">
        <v>0</v>
      </c>
      <c r="C117" s="34">
        <v>0</v>
      </c>
      <c r="D117" s="22">
        <v>0</v>
      </c>
      <c r="E117" s="19">
        <v>0</v>
      </c>
    </row>
    <row r="118" spans="1:5">
      <c r="A118" s="34" t="s">
        <v>32</v>
      </c>
      <c r="B118" s="34">
        <v>4500</v>
      </c>
      <c r="C118" s="34">
        <v>2400</v>
      </c>
      <c r="D118" s="34">
        <v>1300</v>
      </c>
      <c r="E118" s="19">
        <f t="shared" ref="E118" si="17">D118/C118*100</f>
        <v>54.166666666666664</v>
      </c>
    </row>
    <row r="119" spans="1:5">
      <c r="A119" s="34" t="s">
        <v>39</v>
      </c>
      <c r="B119" s="34">
        <v>2500</v>
      </c>
      <c r="C119" s="34">
        <v>0</v>
      </c>
      <c r="D119" s="30">
        <v>0</v>
      </c>
      <c r="E119" s="19">
        <v>0</v>
      </c>
    </row>
    <row r="120" spans="1:5" ht="24.75">
      <c r="A120" s="31" t="s">
        <v>36</v>
      </c>
      <c r="B120" s="31">
        <v>36000</v>
      </c>
      <c r="C120" s="31">
        <v>6800</v>
      </c>
      <c r="D120" s="31">
        <v>6656.6</v>
      </c>
      <c r="E120" s="19">
        <f t="shared" ref="E120:E121" si="18">D120/C120*100</f>
        <v>97.891176470588235</v>
      </c>
    </row>
    <row r="121" spans="1:5">
      <c r="A121" s="31" t="s">
        <v>37</v>
      </c>
      <c r="B121" s="31">
        <v>77250</v>
      </c>
      <c r="C121" s="31">
        <v>17910</v>
      </c>
      <c r="D121" s="31">
        <v>14943</v>
      </c>
      <c r="E121" s="19">
        <f t="shared" si="18"/>
        <v>83.433835845896141</v>
      </c>
    </row>
  </sheetData>
  <mergeCells count="5">
    <mergeCell ref="A3:E3"/>
    <mergeCell ref="D34:E34"/>
    <mergeCell ref="E46:H46"/>
    <mergeCell ref="G47:I47"/>
    <mergeCell ref="A47:E4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J129"/>
  <sheetViews>
    <sheetView topLeftCell="A64" zoomScale="85" zoomScaleNormal="85" workbookViewId="0">
      <selection activeCell="A79" sqref="A79:E80"/>
    </sheetView>
  </sheetViews>
  <sheetFormatPr defaultRowHeight="15"/>
  <cols>
    <col min="1" max="1" width="34.42578125" customWidth="1"/>
    <col min="2" max="2" width="13.7109375" customWidth="1"/>
    <col min="3" max="3" width="12.140625" customWidth="1"/>
    <col min="4" max="4" width="13.140625" customWidth="1"/>
  </cols>
  <sheetData>
    <row r="3" spans="1:4">
      <c r="A3" s="57" t="s">
        <v>53</v>
      </c>
      <c r="B3" s="57"/>
      <c r="C3" s="57"/>
      <c r="D3" s="57"/>
    </row>
    <row r="4" spans="1:4">
      <c r="A4" s="41"/>
      <c r="B4" s="41"/>
      <c r="C4" s="41"/>
      <c r="D4" s="41"/>
    </row>
    <row r="5" spans="1:4">
      <c r="A5" s="41" t="s">
        <v>28</v>
      </c>
      <c r="B5" s="41"/>
      <c r="C5" s="41"/>
      <c r="D5" s="41"/>
    </row>
    <row r="6" spans="1:4">
      <c r="A6" s="41"/>
      <c r="B6" s="41"/>
      <c r="C6" s="41"/>
      <c r="D6" s="41"/>
    </row>
    <row r="7" spans="1:4">
      <c r="A7" s="3" t="s">
        <v>19</v>
      </c>
      <c r="B7" s="3"/>
      <c r="C7" s="41"/>
      <c r="D7" s="41"/>
    </row>
    <row r="8" spans="1:4">
      <c r="A8" s="3" t="s">
        <v>31</v>
      </c>
      <c r="B8" s="3"/>
      <c r="C8" s="41"/>
      <c r="D8" s="41" t="s">
        <v>0</v>
      </c>
    </row>
    <row r="9" spans="1:4" ht="45.75" customHeight="1">
      <c r="A9" s="1" t="s">
        <v>1</v>
      </c>
      <c r="B9" s="1" t="s">
        <v>43</v>
      </c>
      <c r="C9" s="1" t="s">
        <v>54</v>
      </c>
      <c r="D9" s="1" t="s">
        <v>2</v>
      </c>
    </row>
    <row r="10" spans="1:4">
      <c r="A10" s="23" t="s">
        <v>33</v>
      </c>
      <c r="B10" s="24">
        <f>B11</f>
        <v>346710</v>
      </c>
      <c r="C10" s="24">
        <f t="shared" ref="C10" si="0">C11</f>
        <v>265242.03000000003</v>
      </c>
      <c r="D10" s="44">
        <f>C10/B10*100</f>
        <v>76.502561218309268</v>
      </c>
    </row>
    <row r="11" spans="1:4">
      <c r="A11" s="23" t="s">
        <v>3</v>
      </c>
      <c r="B11" s="24">
        <f>B12+B15+B34+B35</f>
        <v>346710</v>
      </c>
      <c r="C11" s="24">
        <f t="shared" ref="C11" si="1">C12+C15+C34+C35</f>
        <v>265242.03000000003</v>
      </c>
      <c r="D11" s="44">
        <f t="shared" ref="D11:D35" si="2">C11/B11*100</f>
        <v>76.502561218309268</v>
      </c>
    </row>
    <row r="12" spans="1:4">
      <c r="A12" s="23" t="s">
        <v>4</v>
      </c>
      <c r="B12" s="23">
        <f>B13</f>
        <v>15000</v>
      </c>
      <c r="C12" s="23">
        <f t="shared" ref="C12" si="3">C13</f>
        <v>14083</v>
      </c>
      <c r="D12" s="44">
        <f t="shared" si="2"/>
        <v>93.886666666666656</v>
      </c>
    </row>
    <row r="13" spans="1:4" ht="21" customHeight="1">
      <c r="A13" s="23" t="s">
        <v>5</v>
      </c>
      <c r="B13" s="23">
        <f t="shared" ref="B13:B14" si="4">B107</f>
        <v>15000</v>
      </c>
      <c r="C13" s="23">
        <f>C107</f>
        <v>14083</v>
      </c>
      <c r="D13" s="44">
        <f t="shared" si="2"/>
        <v>93.886666666666656</v>
      </c>
    </row>
    <row r="14" spans="1:4" ht="36.75">
      <c r="A14" s="21" t="s">
        <v>26</v>
      </c>
      <c r="B14" s="23">
        <f t="shared" si="4"/>
        <v>15000</v>
      </c>
      <c r="C14" s="23">
        <f>C108</f>
        <v>14083</v>
      </c>
      <c r="D14" s="44">
        <f t="shared" si="2"/>
        <v>93.886666666666656</v>
      </c>
    </row>
    <row r="15" spans="1:4" ht="31.5" customHeight="1">
      <c r="A15" s="31" t="s">
        <v>6</v>
      </c>
      <c r="B15" s="24">
        <f>B96+B109</f>
        <v>259630</v>
      </c>
      <c r="C15" s="24">
        <f t="shared" ref="C15" si="5">C96+C109</f>
        <v>185505.83</v>
      </c>
      <c r="D15" s="44">
        <f t="shared" si="2"/>
        <v>71.450075106882878</v>
      </c>
    </row>
    <row r="16" spans="1:4">
      <c r="A16" s="28" t="s">
        <v>7</v>
      </c>
      <c r="B16" s="24">
        <f>B110</f>
        <v>6000</v>
      </c>
      <c r="C16" s="24">
        <f t="shared" ref="C16:C17" si="6">C110</f>
        <v>2202.87</v>
      </c>
      <c r="D16" s="44">
        <f t="shared" si="2"/>
        <v>36.714500000000001</v>
      </c>
    </row>
    <row r="17" spans="1:4">
      <c r="A17" s="21" t="s">
        <v>8</v>
      </c>
      <c r="B17" s="24">
        <f>B111</f>
        <v>8000</v>
      </c>
      <c r="C17" s="24">
        <f t="shared" si="6"/>
        <v>5348.89</v>
      </c>
      <c r="D17" s="44">
        <f t="shared" si="2"/>
        <v>66.861125000000001</v>
      </c>
    </row>
    <row r="18" spans="1:4">
      <c r="A18" s="28" t="s">
        <v>9</v>
      </c>
      <c r="B18" s="24">
        <f t="shared" ref="B18:C19" si="7">B97+B112</f>
        <v>128000</v>
      </c>
      <c r="C18" s="24">
        <f t="shared" si="7"/>
        <v>95590.12</v>
      </c>
      <c r="D18" s="44">
        <f t="shared" si="2"/>
        <v>74.679781250000005</v>
      </c>
    </row>
    <row r="19" spans="1:4">
      <c r="A19" s="28" t="s">
        <v>10</v>
      </c>
      <c r="B19" s="24">
        <f t="shared" si="7"/>
        <v>21000</v>
      </c>
      <c r="C19" s="24">
        <f t="shared" si="7"/>
        <v>16377.73</v>
      </c>
      <c r="D19" s="44">
        <f t="shared" si="2"/>
        <v>77.989190476190473</v>
      </c>
    </row>
    <row r="20" spans="1:4">
      <c r="A20" s="26" t="s">
        <v>11</v>
      </c>
      <c r="B20" s="24">
        <f>B114</f>
        <v>7000</v>
      </c>
      <c r="C20" s="24">
        <f>C114</f>
        <v>6217.58</v>
      </c>
      <c r="D20" s="44">
        <f t="shared" si="2"/>
        <v>88.822571428571422</v>
      </c>
    </row>
    <row r="21" spans="1:4">
      <c r="A21" s="21" t="s">
        <v>12</v>
      </c>
      <c r="B21" s="24">
        <f>B115+B99</f>
        <v>19060</v>
      </c>
      <c r="C21" s="24">
        <f>C115+C99</f>
        <v>13219.67</v>
      </c>
      <c r="D21" s="44">
        <f t="shared" si="2"/>
        <v>69.358184679958029</v>
      </c>
    </row>
    <row r="22" spans="1:4">
      <c r="A22" s="21" t="s">
        <v>42</v>
      </c>
      <c r="B22" s="24">
        <f t="shared" ref="B22" si="8">B100+B116</f>
        <v>49070</v>
      </c>
      <c r="C22" s="24">
        <f>C100+C116</f>
        <v>33785.94</v>
      </c>
      <c r="D22" s="44">
        <f t="shared" si="2"/>
        <v>68.852537191766871</v>
      </c>
    </row>
    <row r="23" spans="1:4">
      <c r="A23" s="34" t="s">
        <v>13</v>
      </c>
      <c r="B23" s="24">
        <f>B101+B117</f>
        <v>238130</v>
      </c>
      <c r="C23" s="24">
        <f t="shared" ref="C23" si="9">C101+C117</f>
        <v>172742.8</v>
      </c>
      <c r="D23" s="44">
        <f t="shared" si="2"/>
        <v>72.541384957796168</v>
      </c>
    </row>
    <row r="24" spans="1:4">
      <c r="A24" s="21" t="s">
        <v>47</v>
      </c>
      <c r="B24" s="1">
        <f t="shared" ref="B24:C25" si="10">B118</f>
        <v>6000</v>
      </c>
      <c r="C24" s="1">
        <f t="shared" si="10"/>
        <v>731.26</v>
      </c>
      <c r="D24" s="44">
        <f t="shared" si="2"/>
        <v>12.187666666666667</v>
      </c>
    </row>
    <row r="25" spans="1:4">
      <c r="A25" s="21" t="s">
        <v>48</v>
      </c>
      <c r="B25" s="1">
        <f t="shared" si="10"/>
        <v>6000</v>
      </c>
      <c r="C25" s="1">
        <f t="shared" si="10"/>
        <v>5908.77</v>
      </c>
      <c r="D25" s="44">
        <f t="shared" si="2"/>
        <v>98.479500000000002</v>
      </c>
    </row>
    <row r="26" spans="1:4">
      <c r="A26" s="34" t="s">
        <v>46</v>
      </c>
      <c r="B26" s="34">
        <f>B24+B25</f>
        <v>12000</v>
      </c>
      <c r="C26" s="34">
        <f t="shared" ref="C26" si="11">C24+C25</f>
        <v>6640.0300000000007</v>
      </c>
      <c r="D26" s="44">
        <f t="shared" si="2"/>
        <v>55.333583333333337</v>
      </c>
    </row>
    <row r="27" spans="1:4">
      <c r="A27" s="21" t="s">
        <v>35</v>
      </c>
      <c r="B27" s="24">
        <f>B121</f>
        <v>0</v>
      </c>
      <c r="C27" s="24">
        <f>C121</f>
        <v>0</v>
      </c>
      <c r="D27" s="44">
        <v>0</v>
      </c>
    </row>
    <row r="28" spans="1:4">
      <c r="A28" s="21" t="s">
        <v>14</v>
      </c>
      <c r="B28" s="24">
        <f t="shared" ref="B28:C35" si="12">B122</f>
        <v>100</v>
      </c>
      <c r="C28" s="24">
        <f t="shared" si="12"/>
        <v>54</v>
      </c>
      <c r="D28" s="44">
        <f t="shared" si="2"/>
        <v>54</v>
      </c>
    </row>
    <row r="29" spans="1:4">
      <c r="A29" s="34" t="s">
        <v>15</v>
      </c>
      <c r="B29" s="24">
        <f t="shared" si="12"/>
        <v>100</v>
      </c>
      <c r="C29" s="24">
        <f t="shared" si="12"/>
        <v>54</v>
      </c>
      <c r="D29" s="44">
        <f t="shared" si="2"/>
        <v>54</v>
      </c>
    </row>
    <row r="30" spans="1:4">
      <c r="A30" s="34" t="s">
        <v>29</v>
      </c>
      <c r="B30" s="24">
        <f t="shared" si="12"/>
        <v>3400</v>
      </c>
      <c r="C30" s="24">
        <f t="shared" si="12"/>
        <v>1596</v>
      </c>
      <c r="D30" s="44">
        <f t="shared" si="2"/>
        <v>46.941176470588239</v>
      </c>
    </row>
    <row r="31" spans="1:4">
      <c r="A31" s="34" t="s">
        <v>16</v>
      </c>
      <c r="B31" s="24">
        <f t="shared" si="12"/>
        <v>1000</v>
      </c>
      <c r="C31" s="24">
        <f t="shared" si="12"/>
        <v>998</v>
      </c>
      <c r="D31" s="44">
        <f t="shared" si="2"/>
        <v>99.8</v>
      </c>
    </row>
    <row r="32" spans="1:4">
      <c r="A32" s="34" t="s">
        <v>32</v>
      </c>
      <c r="B32" s="24">
        <f t="shared" si="12"/>
        <v>3500</v>
      </c>
      <c r="C32" s="24">
        <f t="shared" si="12"/>
        <v>2080</v>
      </c>
      <c r="D32" s="44">
        <f t="shared" si="2"/>
        <v>59.428571428571431</v>
      </c>
    </row>
    <row r="33" spans="1:4">
      <c r="A33" s="34" t="s">
        <v>39</v>
      </c>
      <c r="B33" s="24">
        <f t="shared" si="12"/>
        <v>1500</v>
      </c>
      <c r="C33" s="24">
        <f t="shared" si="12"/>
        <v>1395</v>
      </c>
      <c r="D33" s="44">
        <f t="shared" si="2"/>
        <v>93</v>
      </c>
    </row>
    <row r="34" spans="1:4" ht="24.75">
      <c r="A34" s="31" t="s">
        <v>36</v>
      </c>
      <c r="B34" s="24">
        <f t="shared" si="12"/>
        <v>29500</v>
      </c>
      <c r="C34" s="24">
        <f t="shared" si="12"/>
        <v>23492.2</v>
      </c>
      <c r="D34" s="44">
        <f t="shared" si="2"/>
        <v>79.634576271186447</v>
      </c>
    </row>
    <row r="35" spans="1:4">
      <c r="A35" s="31" t="s">
        <v>37</v>
      </c>
      <c r="B35" s="24">
        <f t="shared" si="12"/>
        <v>42580</v>
      </c>
      <c r="C35" s="24">
        <f t="shared" si="12"/>
        <v>42161</v>
      </c>
      <c r="D35" s="44">
        <f t="shared" si="2"/>
        <v>99.015969938938468</v>
      </c>
    </row>
    <row r="36" spans="1:4" ht="31.5" customHeight="1">
      <c r="A36" s="45" t="s">
        <v>38</v>
      </c>
      <c r="B36" s="45"/>
      <c r="C36" s="23">
        <v>0</v>
      </c>
      <c r="D36" s="44"/>
    </row>
    <row r="37" spans="1:4">
      <c r="A37" s="15"/>
      <c r="B37" s="15"/>
      <c r="C37" s="14"/>
      <c r="D37" s="5"/>
    </row>
    <row r="38" spans="1:4">
      <c r="A38" s="15"/>
      <c r="B38" s="15"/>
      <c r="C38" s="14"/>
      <c r="D38" s="5"/>
    </row>
    <row r="39" spans="1:4">
      <c r="A39" s="15"/>
      <c r="B39" s="15"/>
      <c r="C39" s="14"/>
      <c r="D39" s="5"/>
    </row>
    <row r="40" spans="1:4">
      <c r="A40" s="15"/>
      <c r="B40" s="15"/>
      <c r="C40" s="14"/>
      <c r="D40" s="5"/>
    </row>
    <row r="41" spans="1:4">
      <c r="A41" s="15"/>
      <c r="B41" s="15"/>
      <c r="C41" s="14"/>
      <c r="D41" s="5"/>
    </row>
    <row r="42" spans="1:4">
      <c r="A42" s="15"/>
      <c r="B42" s="15"/>
      <c r="C42" s="14"/>
      <c r="D42" s="5"/>
    </row>
    <row r="43" spans="1:4">
      <c r="A43" s="15"/>
      <c r="B43" s="15"/>
      <c r="C43" s="14"/>
      <c r="D43" s="5"/>
    </row>
    <row r="44" spans="1:4">
      <c r="A44" s="15"/>
      <c r="B44" s="15"/>
      <c r="C44" s="14"/>
      <c r="D44" s="5"/>
    </row>
    <row r="45" spans="1:4">
      <c r="A45" s="15"/>
      <c r="B45" s="15"/>
      <c r="C45" s="14"/>
      <c r="D45" s="5"/>
    </row>
    <row r="46" spans="1:4">
      <c r="A46" s="15"/>
      <c r="B46" s="15"/>
      <c r="C46" s="14"/>
      <c r="D46" s="5"/>
    </row>
    <row r="47" spans="1:4">
      <c r="A47" s="15"/>
      <c r="B47" s="15"/>
      <c r="C47" s="14"/>
      <c r="D47" s="5"/>
    </row>
    <row r="48" spans="1:4">
      <c r="A48" s="15"/>
      <c r="B48" s="15"/>
      <c r="C48" s="14"/>
      <c r="D48" s="5"/>
    </row>
    <row r="49" spans="1:4">
      <c r="A49" s="15"/>
      <c r="B49" s="15"/>
      <c r="C49" s="14"/>
      <c r="D49" s="5"/>
    </row>
    <row r="50" spans="1:4">
      <c r="A50" s="3" t="s">
        <v>19</v>
      </c>
      <c r="B50" s="3"/>
      <c r="C50" s="4"/>
      <c r="D50" s="5"/>
    </row>
    <row r="51" spans="1:4">
      <c r="A51" s="3"/>
      <c r="B51" s="3"/>
      <c r="C51" s="4"/>
      <c r="D51" s="5"/>
    </row>
    <row r="52" spans="1:4">
      <c r="A52" s="2" t="s">
        <v>27</v>
      </c>
      <c r="B52" s="2"/>
      <c r="C52" s="3"/>
      <c r="D52" s="5"/>
    </row>
    <row r="53" spans="1:4">
      <c r="A53" s="2"/>
      <c r="B53" s="2"/>
      <c r="C53" s="3"/>
      <c r="D53" s="5"/>
    </row>
    <row r="54" spans="1:4">
      <c r="A54" s="2" t="s">
        <v>17</v>
      </c>
      <c r="B54" s="2"/>
      <c r="C54" s="3"/>
      <c r="D54" s="5"/>
    </row>
    <row r="55" spans="1:4">
      <c r="A55" s="2" t="s">
        <v>49</v>
      </c>
      <c r="B55" s="2"/>
      <c r="C55" s="6">
        <v>0</v>
      </c>
      <c r="D55" s="5" t="s">
        <v>0</v>
      </c>
    </row>
    <row r="56" spans="1:4" ht="36.75">
      <c r="A56" s="1" t="s">
        <v>1</v>
      </c>
      <c r="B56" s="1" t="s">
        <v>43</v>
      </c>
      <c r="C56" s="1" t="s">
        <v>55</v>
      </c>
      <c r="D56" s="16" t="s">
        <v>2</v>
      </c>
    </row>
    <row r="57" spans="1:4" ht="45.75" customHeight="1">
      <c r="A57" s="17" t="s">
        <v>44</v>
      </c>
      <c r="B57" s="17" t="s">
        <v>52</v>
      </c>
      <c r="C57" s="31">
        <v>3840</v>
      </c>
      <c r="D57" s="36">
        <f>C57/B57*100</f>
        <v>38.4</v>
      </c>
    </row>
    <row r="58" spans="1:4">
      <c r="A58" s="7" t="s">
        <v>18</v>
      </c>
      <c r="B58" s="7" t="s">
        <v>52</v>
      </c>
      <c r="C58" s="31">
        <v>3840</v>
      </c>
      <c r="D58" s="36">
        <f>C58/B58*100</f>
        <v>38.4</v>
      </c>
    </row>
    <row r="59" spans="1:4">
      <c r="A59" s="9"/>
      <c r="B59" s="9"/>
      <c r="C59" s="9"/>
      <c r="D59" s="46"/>
    </row>
    <row r="60" spans="1:4">
      <c r="A60" s="9" t="s">
        <v>19</v>
      </c>
      <c r="B60" s="9"/>
      <c r="C60" s="9"/>
      <c r="D60" s="10" t="s">
        <v>0</v>
      </c>
    </row>
    <row r="61" spans="1:4" ht="36.75">
      <c r="A61" s="1" t="s">
        <v>20</v>
      </c>
      <c r="B61" s="1" t="s">
        <v>43</v>
      </c>
      <c r="C61" s="1" t="s">
        <v>54</v>
      </c>
      <c r="D61" s="16" t="s">
        <v>2</v>
      </c>
    </row>
    <row r="62" spans="1:4" ht="24.75">
      <c r="A62" s="1" t="s">
        <v>30</v>
      </c>
      <c r="B62" s="1"/>
      <c r="C62" s="1"/>
      <c r="D62" s="16"/>
    </row>
    <row r="63" spans="1:4">
      <c r="A63" s="16" t="s">
        <v>6</v>
      </c>
      <c r="B63" s="18">
        <f>B68+B70+B72+B71</f>
        <v>10000</v>
      </c>
      <c r="C63" s="18">
        <f t="shared" ref="C63" si="13">C68+C70+C72+C71</f>
        <v>3840</v>
      </c>
      <c r="D63" s="19">
        <f>C63/B63*100</f>
        <v>38.4</v>
      </c>
    </row>
    <row r="64" spans="1:4">
      <c r="A64" s="18" t="s">
        <v>7</v>
      </c>
      <c r="B64" s="18"/>
      <c r="C64" s="44"/>
      <c r="D64" s="19"/>
    </row>
    <row r="65" spans="1:10">
      <c r="A65" s="1" t="s">
        <v>8</v>
      </c>
      <c r="B65" s="1"/>
      <c r="C65" s="47"/>
      <c r="D65" s="19"/>
    </row>
    <row r="66" spans="1:10">
      <c r="A66" s="1" t="s">
        <v>12</v>
      </c>
      <c r="B66" s="1">
        <v>1000</v>
      </c>
      <c r="C66" s="47"/>
      <c r="D66" s="19">
        <f t="shared" ref="D66:D70" si="14">C66/B66*100</f>
        <v>0</v>
      </c>
    </row>
    <row r="67" spans="1:10" ht="24.75">
      <c r="A67" s="1" t="s">
        <v>45</v>
      </c>
      <c r="B67" s="1">
        <v>2000</v>
      </c>
      <c r="C67" s="47">
        <v>313.82</v>
      </c>
      <c r="D67" s="19">
        <f t="shared" si="14"/>
        <v>15.690999999999999</v>
      </c>
    </row>
    <row r="68" spans="1:10">
      <c r="A68" s="18" t="s">
        <v>13</v>
      </c>
      <c r="B68" s="18">
        <f>SUM(B64:B67)</f>
        <v>3000</v>
      </c>
      <c r="C68" s="18">
        <f t="shared" ref="C68" si="15">SUM(C64:C67)</f>
        <v>313.82</v>
      </c>
      <c r="D68" s="19">
        <f t="shared" si="14"/>
        <v>10.460666666666667</v>
      </c>
    </row>
    <row r="69" spans="1:10">
      <c r="A69" s="18" t="s">
        <v>14</v>
      </c>
      <c r="B69" s="18">
        <v>7000</v>
      </c>
      <c r="C69" s="18">
        <v>3526.18</v>
      </c>
      <c r="D69" s="19">
        <f t="shared" si="14"/>
        <v>50.373999999999995</v>
      </c>
    </row>
    <row r="70" spans="1:10">
      <c r="A70" s="18" t="s">
        <v>15</v>
      </c>
      <c r="B70" s="18">
        <f>B69</f>
        <v>7000</v>
      </c>
      <c r="C70" s="18">
        <f>C69</f>
        <v>3526.18</v>
      </c>
      <c r="D70" s="19">
        <f t="shared" si="14"/>
        <v>50.373999999999995</v>
      </c>
    </row>
    <row r="71" spans="1:10">
      <c r="A71" s="18" t="s">
        <v>16</v>
      </c>
      <c r="B71" s="18"/>
      <c r="C71" s="18"/>
      <c r="D71" s="19"/>
    </row>
    <row r="72" spans="1:10">
      <c r="A72" s="18" t="s">
        <v>39</v>
      </c>
      <c r="B72" s="18"/>
      <c r="C72" s="38"/>
      <c r="D72" s="19"/>
    </row>
    <row r="73" spans="1:10">
      <c r="A73" s="25" t="s">
        <v>21</v>
      </c>
      <c r="B73" s="25"/>
      <c r="C73" s="18"/>
      <c r="D73" s="19"/>
    </row>
    <row r="74" spans="1:10">
      <c r="A74" s="2"/>
      <c r="B74" s="2"/>
      <c r="C74" s="11"/>
      <c r="D74" s="5"/>
    </row>
    <row r="75" spans="1:10">
      <c r="A75" s="2"/>
      <c r="B75" s="2"/>
      <c r="C75" s="11"/>
      <c r="D75" s="5"/>
    </row>
    <row r="76" spans="1:10">
      <c r="A76" s="12" t="s">
        <v>56</v>
      </c>
      <c r="B76" s="12" t="s">
        <v>57</v>
      </c>
      <c r="C76" s="9" t="s">
        <v>0</v>
      </c>
      <c r="D76" s="48"/>
    </row>
    <row r="77" spans="1:10">
      <c r="A77" s="9"/>
      <c r="B77" s="9"/>
      <c r="C77" s="9"/>
      <c r="D77" s="48"/>
    </row>
    <row r="78" spans="1:10">
      <c r="A78" s="8"/>
      <c r="B78" s="8"/>
      <c r="C78" s="8"/>
    </row>
    <row r="79" spans="1:10">
      <c r="A79" s="13" t="s">
        <v>22</v>
      </c>
      <c r="B79" s="13"/>
      <c r="C79" s="61" t="s">
        <v>40</v>
      </c>
      <c r="D79" s="61"/>
      <c r="E79" s="61"/>
    </row>
    <row r="80" spans="1:10">
      <c r="A80" s="40" t="s">
        <v>50</v>
      </c>
      <c r="B80" s="40"/>
      <c r="C80" s="62" t="s">
        <v>41</v>
      </c>
      <c r="D80" s="62"/>
      <c r="E80" s="37"/>
      <c r="F80" s="39"/>
      <c r="J80" s="13"/>
    </row>
    <row r="81" spans="1:10">
      <c r="C81" s="39"/>
      <c r="D81" s="39"/>
      <c r="E81" s="39"/>
      <c r="F81" s="39"/>
      <c r="J81" s="42"/>
    </row>
    <row r="82" spans="1:10">
      <c r="C82" s="39"/>
      <c r="D82" s="39"/>
      <c r="E82" s="39"/>
      <c r="F82" s="39"/>
      <c r="J82" s="42"/>
    </row>
    <row r="83" spans="1:10">
      <c r="C83" s="39"/>
      <c r="D83" s="39"/>
      <c r="E83" s="39"/>
      <c r="F83" s="39"/>
      <c r="J83" s="42"/>
    </row>
    <row r="84" spans="1:10">
      <c r="C84" s="39"/>
      <c r="D84" s="39"/>
      <c r="E84" s="39"/>
      <c r="F84" s="39"/>
      <c r="J84" s="42"/>
    </row>
    <row r="85" spans="1:10">
      <c r="A85" s="43"/>
      <c r="B85" s="43"/>
      <c r="C85" s="59"/>
      <c r="D85" s="59"/>
      <c r="E85" s="59"/>
      <c r="F85" s="59"/>
      <c r="J85" s="42"/>
    </row>
    <row r="86" spans="1:10">
      <c r="D86" s="8"/>
      <c r="E86" s="60"/>
      <c r="F86" s="60"/>
      <c r="G86" s="60"/>
      <c r="J86" s="42"/>
    </row>
    <row r="87" spans="1:10">
      <c r="D87" s="8"/>
      <c r="E87" s="43"/>
      <c r="F87" s="43"/>
      <c r="G87" s="43"/>
      <c r="J87" s="42"/>
    </row>
    <row r="88" spans="1:10">
      <c r="A88" s="41" t="s">
        <v>28</v>
      </c>
      <c r="B88" s="41"/>
      <c r="C88" s="41"/>
      <c r="D88" s="41"/>
    </row>
    <row r="89" spans="1:10">
      <c r="A89" s="3" t="s">
        <v>19</v>
      </c>
      <c r="B89" s="3"/>
      <c r="C89" s="41"/>
      <c r="D89" s="41"/>
    </row>
    <row r="90" spans="1:10">
      <c r="A90" s="3"/>
      <c r="B90" s="3"/>
      <c r="C90" s="41"/>
      <c r="D90" s="41"/>
    </row>
    <row r="91" spans="1:10">
      <c r="A91" s="3"/>
      <c r="B91" s="3"/>
      <c r="C91" s="41"/>
      <c r="D91" s="41"/>
    </row>
    <row r="92" spans="1:10">
      <c r="A92" s="3"/>
      <c r="B92" s="3"/>
      <c r="C92" s="41"/>
      <c r="D92" s="41" t="s">
        <v>0</v>
      </c>
    </row>
    <row r="93" spans="1:10" ht="36.75">
      <c r="A93" s="1" t="s">
        <v>1</v>
      </c>
      <c r="B93" s="1" t="s">
        <v>43</v>
      </c>
      <c r="C93" s="1" t="s">
        <v>54</v>
      </c>
      <c r="D93" s="16" t="s">
        <v>2</v>
      </c>
    </row>
    <row r="94" spans="1:10" ht="25.5">
      <c r="A94" s="22" t="s">
        <v>51</v>
      </c>
      <c r="B94" s="35">
        <f>B95</f>
        <v>21000</v>
      </c>
      <c r="C94" s="35">
        <f>C95</f>
        <v>12276</v>
      </c>
      <c r="D94" s="35">
        <f>D95</f>
        <v>58.457142857142856</v>
      </c>
    </row>
    <row r="95" spans="1:10">
      <c r="A95" s="23" t="s">
        <v>3</v>
      </c>
      <c r="B95" s="24">
        <f>B96</f>
        <v>21000</v>
      </c>
      <c r="C95" s="24">
        <f t="shared" ref="C95" si="16">C96</f>
        <v>12276</v>
      </c>
      <c r="D95" s="24">
        <f t="shared" ref="D95" si="17">D96</f>
        <v>58.457142857142856</v>
      </c>
    </row>
    <row r="96" spans="1:10">
      <c r="A96" s="31" t="s">
        <v>6</v>
      </c>
      <c r="B96" s="27">
        <f>B101</f>
        <v>21000</v>
      </c>
      <c r="C96" s="27">
        <f t="shared" ref="C96:D96" si="18">C101</f>
        <v>12276</v>
      </c>
      <c r="D96" s="27">
        <f t="shared" si="18"/>
        <v>58.457142857142856</v>
      </c>
    </row>
    <row r="97" spans="1:4">
      <c r="A97" s="28" t="s">
        <v>9</v>
      </c>
      <c r="B97" s="28">
        <v>10000</v>
      </c>
      <c r="C97" s="33">
        <v>10000</v>
      </c>
      <c r="D97" s="19">
        <f>C97/B97*100</f>
        <v>100</v>
      </c>
    </row>
    <row r="98" spans="1:4">
      <c r="A98" s="28" t="s">
        <v>10</v>
      </c>
      <c r="B98" s="28">
        <v>3000</v>
      </c>
      <c r="C98" s="33">
        <v>1450</v>
      </c>
      <c r="D98" s="19">
        <f t="shared" ref="D98:D101" si="19">C98/B98*100</f>
        <v>48.333333333333336</v>
      </c>
    </row>
    <row r="99" spans="1:4">
      <c r="A99" s="21" t="s">
        <v>12</v>
      </c>
      <c r="B99" s="21">
        <v>2000</v>
      </c>
      <c r="C99" s="33">
        <v>350</v>
      </c>
      <c r="D99" s="19">
        <f t="shared" si="19"/>
        <v>17.5</v>
      </c>
    </row>
    <row r="100" spans="1:4">
      <c r="A100" s="21" t="s">
        <v>42</v>
      </c>
      <c r="B100" s="21">
        <v>6000</v>
      </c>
      <c r="C100" s="33">
        <v>476</v>
      </c>
      <c r="D100" s="19">
        <f t="shared" si="19"/>
        <v>7.9333333333333336</v>
      </c>
    </row>
    <row r="101" spans="1:4">
      <c r="A101" s="34" t="s">
        <v>13</v>
      </c>
      <c r="B101" s="34">
        <f>SUM(B97:B100)</f>
        <v>21000</v>
      </c>
      <c r="C101" s="27">
        <f>SUM(C97:C100)</f>
        <v>12276</v>
      </c>
      <c r="D101" s="19">
        <f t="shared" si="19"/>
        <v>58.457142857142856</v>
      </c>
    </row>
    <row r="102" spans="1:4">
      <c r="A102" s="34"/>
      <c r="B102" s="34"/>
      <c r="C102" s="27"/>
      <c r="D102" s="19"/>
    </row>
    <row r="103" spans="1:4">
      <c r="A103" s="34"/>
      <c r="B103" s="34"/>
      <c r="C103" s="27"/>
      <c r="D103" s="19"/>
    </row>
    <row r="104" spans="1:4" ht="36.75">
      <c r="A104" s="1" t="s">
        <v>1</v>
      </c>
      <c r="B104" s="1" t="s">
        <v>43</v>
      </c>
      <c r="C104" s="1" t="s">
        <v>54</v>
      </c>
      <c r="D104" s="16" t="s">
        <v>2</v>
      </c>
    </row>
    <row r="105" spans="1:4" ht="25.5">
      <c r="A105" s="22" t="s">
        <v>34</v>
      </c>
      <c r="B105" s="35">
        <f>B106</f>
        <v>325710</v>
      </c>
      <c r="C105" s="35">
        <f t="shared" ref="C105" si="20">C106</f>
        <v>252966.03</v>
      </c>
      <c r="D105" s="19">
        <f>C105/B105*100</f>
        <v>77.666031131988575</v>
      </c>
    </row>
    <row r="106" spans="1:4">
      <c r="A106" s="23" t="s">
        <v>3</v>
      </c>
      <c r="B106" s="24">
        <f>B107+B109+B128+B129</f>
        <v>325710</v>
      </c>
      <c r="C106" s="24">
        <f t="shared" ref="C106" si="21">C107+C109+C128+C129</f>
        <v>252966.03</v>
      </c>
      <c r="D106" s="19">
        <f t="shared" ref="D106:D129" si="22">C106/B106*100</f>
        <v>77.666031131988575</v>
      </c>
    </row>
    <row r="107" spans="1:4">
      <c r="A107" s="23" t="s">
        <v>4</v>
      </c>
      <c r="B107" s="23">
        <f>B108</f>
        <v>15000</v>
      </c>
      <c r="C107" s="23">
        <f t="shared" ref="C107" si="23">C108</f>
        <v>14083</v>
      </c>
      <c r="D107" s="19">
        <f t="shared" si="22"/>
        <v>93.886666666666656</v>
      </c>
    </row>
    <row r="108" spans="1:4" ht="36.75">
      <c r="A108" s="21" t="s">
        <v>26</v>
      </c>
      <c r="B108" s="21">
        <v>15000</v>
      </c>
      <c r="C108" s="29">
        <v>14083</v>
      </c>
      <c r="D108" s="19">
        <f t="shared" si="22"/>
        <v>93.886666666666656</v>
      </c>
    </row>
    <row r="109" spans="1:4">
      <c r="A109" s="31" t="s">
        <v>6</v>
      </c>
      <c r="B109" s="27">
        <f>B117+B123+B124+B126+B127+B120+B125</f>
        <v>238630</v>
      </c>
      <c r="C109" s="27">
        <f t="shared" ref="C109" si="24">C117+C123+C124+C126+C127+C120+C125</f>
        <v>173229.83</v>
      </c>
      <c r="D109" s="19">
        <f t="shared" si="22"/>
        <v>72.593483635754083</v>
      </c>
    </row>
    <row r="110" spans="1:4">
      <c r="A110" s="28" t="s">
        <v>7</v>
      </c>
      <c r="B110" s="28">
        <v>6000</v>
      </c>
      <c r="C110" s="32">
        <v>2202.87</v>
      </c>
      <c r="D110" s="19">
        <f t="shared" si="22"/>
        <v>36.714500000000001</v>
      </c>
    </row>
    <row r="111" spans="1:4">
      <c r="A111" s="21" t="s">
        <v>8</v>
      </c>
      <c r="B111" s="21">
        <v>8000</v>
      </c>
      <c r="C111" s="33">
        <v>5348.89</v>
      </c>
      <c r="D111" s="19">
        <f t="shared" si="22"/>
        <v>66.861125000000001</v>
      </c>
    </row>
    <row r="112" spans="1:4">
      <c r="A112" s="28" t="s">
        <v>9</v>
      </c>
      <c r="B112" s="28">
        <v>118000</v>
      </c>
      <c r="C112" s="33">
        <v>85590.12</v>
      </c>
      <c r="D112" s="19">
        <f t="shared" si="22"/>
        <v>72.533999999999992</v>
      </c>
    </row>
    <row r="113" spans="1:4">
      <c r="A113" s="28" t="s">
        <v>10</v>
      </c>
      <c r="B113" s="28">
        <v>18000</v>
      </c>
      <c r="C113" s="33">
        <v>14927.73</v>
      </c>
      <c r="D113" s="19">
        <f t="shared" si="22"/>
        <v>82.93183333333333</v>
      </c>
    </row>
    <row r="114" spans="1:4">
      <c r="A114" s="26" t="s">
        <v>11</v>
      </c>
      <c r="B114" s="26">
        <v>7000</v>
      </c>
      <c r="C114" s="33">
        <v>6217.58</v>
      </c>
      <c r="D114" s="19">
        <f t="shared" si="22"/>
        <v>88.822571428571422</v>
      </c>
    </row>
    <row r="115" spans="1:4">
      <c r="A115" s="21" t="s">
        <v>12</v>
      </c>
      <c r="B115" s="21">
        <v>17060</v>
      </c>
      <c r="C115" s="33">
        <v>12869.67</v>
      </c>
      <c r="D115" s="19">
        <f t="shared" si="22"/>
        <v>75.437690504103159</v>
      </c>
    </row>
    <row r="116" spans="1:4">
      <c r="A116" s="21" t="s">
        <v>42</v>
      </c>
      <c r="B116" s="21">
        <v>43070</v>
      </c>
      <c r="C116" s="33">
        <v>33309.94</v>
      </c>
      <c r="D116" s="19">
        <f t="shared" si="22"/>
        <v>77.339075922916194</v>
      </c>
    </row>
    <row r="117" spans="1:4">
      <c r="A117" s="34" t="s">
        <v>13</v>
      </c>
      <c r="B117" s="34">
        <f>SUM(B110:B116)</f>
        <v>217130</v>
      </c>
      <c r="C117" s="27">
        <f>SUM(C110:C116)</f>
        <v>160466.79999999999</v>
      </c>
      <c r="D117" s="19">
        <f t="shared" si="22"/>
        <v>73.903560079215211</v>
      </c>
    </row>
    <row r="118" spans="1:4">
      <c r="A118" s="21" t="s">
        <v>47</v>
      </c>
      <c r="B118" s="21">
        <v>6000</v>
      </c>
      <c r="C118" s="20">
        <v>731.26</v>
      </c>
      <c r="D118" s="19">
        <f t="shared" si="22"/>
        <v>12.187666666666667</v>
      </c>
    </row>
    <row r="119" spans="1:4">
      <c r="A119" s="21" t="s">
        <v>48</v>
      </c>
      <c r="B119" s="21">
        <v>6000</v>
      </c>
      <c r="C119" s="20">
        <v>5908.77</v>
      </c>
      <c r="D119" s="19">
        <f t="shared" si="22"/>
        <v>98.479500000000002</v>
      </c>
    </row>
    <row r="120" spans="1:4">
      <c r="A120" s="34" t="s">
        <v>46</v>
      </c>
      <c r="B120" s="34">
        <f>B119+B118</f>
        <v>12000</v>
      </c>
      <c r="C120" s="34">
        <f>C119+C118</f>
        <v>6640.0300000000007</v>
      </c>
      <c r="D120" s="19">
        <f t="shared" si="22"/>
        <v>55.333583333333337</v>
      </c>
    </row>
    <row r="121" spans="1:4">
      <c r="A121" s="21" t="s">
        <v>35</v>
      </c>
      <c r="B121" s="21">
        <v>0</v>
      </c>
      <c r="C121" s="27">
        <v>0</v>
      </c>
      <c r="D121" s="19">
        <v>0</v>
      </c>
    </row>
    <row r="122" spans="1:4">
      <c r="A122" s="21" t="s">
        <v>14</v>
      </c>
      <c r="B122" s="21">
        <v>100</v>
      </c>
      <c r="C122" s="32">
        <v>54</v>
      </c>
      <c r="D122" s="19">
        <f t="shared" si="22"/>
        <v>54</v>
      </c>
    </row>
    <row r="123" spans="1:4">
      <c r="A123" s="34" t="s">
        <v>15</v>
      </c>
      <c r="B123" s="34">
        <f>B121+B122</f>
        <v>100</v>
      </c>
      <c r="C123" s="34">
        <f t="shared" ref="C123" si="25">C121+C122</f>
        <v>54</v>
      </c>
      <c r="D123" s="19">
        <f t="shared" si="22"/>
        <v>54</v>
      </c>
    </row>
    <row r="124" spans="1:4">
      <c r="A124" s="34" t="s">
        <v>29</v>
      </c>
      <c r="B124" s="34">
        <v>3400</v>
      </c>
      <c r="C124" s="22">
        <v>1596</v>
      </c>
      <c r="D124" s="19">
        <f t="shared" si="22"/>
        <v>46.941176470588239</v>
      </c>
    </row>
    <row r="125" spans="1:4">
      <c r="A125" s="34" t="s">
        <v>16</v>
      </c>
      <c r="B125" s="34">
        <v>1000</v>
      </c>
      <c r="C125" s="22">
        <v>998</v>
      </c>
      <c r="D125" s="19">
        <f t="shared" si="22"/>
        <v>99.8</v>
      </c>
    </row>
    <row r="126" spans="1:4">
      <c r="A126" s="34" t="s">
        <v>32</v>
      </c>
      <c r="B126" s="34">
        <v>3500</v>
      </c>
      <c r="C126" s="34">
        <v>2080</v>
      </c>
      <c r="D126" s="19">
        <f t="shared" si="22"/>
        <v>59.428571428571431</v>
      </c>
    </row>
    <row r="127" spans="1:4">
      <c r="A127" s="34" t="s">
        <v>39</v>
      </c>
      <c r="B127" s="34">
        <v>1500</v>
      </c>
      <c r="C127" s="30">
        <v>1395</v>
      </c>
      <c r="D127" s="19">
        <f t="shared" si="22"/>
        <v>93</v>
      </c>
    </row>
    <row r="128" spans="1:4" ht="24.75">
      <c r="A128" s="31" t="s">
        <v>36</v>
      </c>
      <c r="B128" s="31">
        <v>29500</v>
      </c>
      <c r="C128" s="31">
        <v>23492.2</v>
      </c>
      <c r="D128" s="19">
        <f t="shared" si="22"/>
        <v>79.634576271186447</v>
      </c>
    </row>
    <row r="129" spans="1:4">
      <c r="A129" s="31" t="s">
        <v>37</v>
      </c>
      <c r="B129" s="31">
        <v>42580</v>
      </c>
      <c r="C129" s="31">
        <v>42161</v>
      </c>
      <c r="D129" s="19">
        <f t="shared" si="22"/>
        <v>99.015969938938468</v>
      </c>
    </row>
  </sheetData>
  <mergeCells count="5">
    <mergeCell ref="A3:D3"/>
    <mergeCell ref="C85:F85"/>
    <mergeCell ref="E86:G86"/>
    <mergeCell ref="C79:E79"/>
    <mergeCell ref="C80:D8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DIRECTOR 31.03.2022</vt:lpstr>
      <vt:lpstr>PRIMAR 31.03.2022</vt:lpstr>
      <vt:lpstr>Director 31.12 2021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2022-04-06T10:01:13Z</cp:lastPrinted>
  <dcterms:created xsi:type="dcterms:W3CDTF">2014-01-04T08:09:15Z</dcterms:created>
  <dcterms:modified xsi:type="dcterms:W3CDTF">2022-04-06T10:02:33Z</dcterms:modified>
</cp:coreProperties>
</file>