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30.09.2021" sheetId="32" r:id="rId1"/>
    <sheet name="Director 30.09 2021" sheetId="31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B22" i="31"/>
  <c r="C22"/>
  <c r="E22" s="1"/>
  <c r="B23"/>
  <c r="C23"/>
  <c r="D22"/>
  <c r="B22" i="32"/>
  <c r="C22"/>
  <c r="D22"/>
  <c r="E128"/>
  <c r="E127"/>
  <c r="E125"/>
  <c r="E123"/>
  <c r="D122"/>
  <c r="C122"/>
  <c r="C29" s="1"/>
  <c r="E29" s="1"/>
  <c r="B122"/>
  <c r="E121"/>
  <c r="E122" s="1"/>
  <c r="D119"/>
  <c r="E119" s="1"/>
  <c r="C119"/>
  <c r="B119"/>
  <c r="E118"/>
  <c r="E117"/>
  <c r="E116"/>
  <c r="D116"/>
  <c r="C116"/>
  <c r="C108" s="1"/>
  <c r="B116"/>
  <c r="B108" s="1"/>
  <c r="B105" s="1"/>
  <c r="B104" s="1"/>
  <c r="E115"/>
  <c r="E114"/>
  <c r="E113"/>
  <c r="E112"/>
  <c r="E111"/>
  <c r="E110"/>
  <c r="E109"/>
  <c r="D108"/>
  <c r="D105" s="1"/>
  <c r="E107"/>
  <c r="E106"/>
  <c r="D106"/>
  <c r="C106"/>
  <c r="B106"/>
  <c r="E100"/>
  <c r="D100"/>
  <c r="C100"/>
  <c r="C95" s="1"/>
  <c r="B100"/>
  <c r="B95" s="1"/>
  <c r="E98"/>
  <c r="E97"/>
  <c r="E96"/>
  <c r="E95"/>
  <c r="D95"/>
  <c r="E94"/>
  <c r="D94"/>
  <c r="E93"/>
  <c r="D93"/>
  <c r="E70"/>
  <c r="D70"/>
  <c r="C70"/>
  <c r="B70"/>
  <c r="E69"/>
  <c r="E68"/>
  <c r="D68"/>
  <c r="C68"/>
  <c r="B68"/>
  <c r="B63" s="1"/>
  <c r="E67"/>
  <c r="E66"/>
  <c r="D63"/>
  <c r="E63" s="1"/>
  <c r="C63"/>
  <c r="E58"/>
  <c r="E57"/>
  <c r="E35"/>
  <c r="D35"/>
  <c r="C35"/>
  <c r="B35"/>
  <c r="E34"/>
  <c r="D34"/>
  <c r="C34"/>
  <c r="B34"/>
  <c r="D33"/>
  <c r="C33"/>
  <c r="B33"/>
  <c r="E32"/>
  <c r="D32"/>
  <c r="C32"/>
  <c r="B32"/>
  <c r="E31"/>
  <c r="D31"/>
  <c r="C31"/>
  <c r="B31"/>
  <c r="E30"/>
  <c r="D30"/>
  <c r="C30"/>
  <c r="B30"/>
  <c r="D29"/>
  <c r="B29"/>
  <c r="E28"/>
  <c r="D28"/>
  <c r="C28"/>
  <c r="B28"/>
  <c r="D27"/>
  <c r="C27"/>
  <c r="B27"/>
  <c r="D25"/>
  <c r="E25" s="1"/>
  <c r="C25"/>
  <c r="B25"/>
  <c r="D24"/>
  <c r="D26" s="1"/>
  <c r="C24"/>
  <c r="C26" s="1"/>
  <c r="B24"/>
  <c r="B26" s="1"/>
  <c r="D23"/>
  <c r="E23" s="1"/>
  <c r="C23"/>
  <c r="E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7"/>
  <c r="E17" s="1"/>
  <c r="C17"/>
  <c r="B17"/>
  <c r="D16"/>
  <c r="E16" s="1"/>
  <c r="C16"/>
  <c r="B16"/>
  <c r="D15"/>
  <c r="D14"/>
  <c r="E14" s="1"/>
  <c r="C14"/>
  <c r="B14"/>
  <c r="D13"/>
  <c r="E13" s="1"/>
  <c r="C13"/>
  <c r="B13"/>
  <c r="D12"/>
  <c r="D11" s="1"/>
  <c r="C12"/>
  <c r="B12"/>
  <c r="C106" i="31"/>
  <c r="E128"/>
  <c r="E127"/>
  <c r="E125"/>
  <c r="E123"/>
  <c r="D122"/>
  <c r="C122"/>
  <c r="B122"/>
  <c r="E121"/>
  <c r="E122" s="1"/>
  <c r="D119"/>
  <c r="E119" s="1"/>
  <c r="C119"/>
  <c r="B119"/>
  <c r="E118"/>
  <c r="E117"/>
  <c r="D116"/>
  <c r="C116"/>
  <c r="B116"/>
  <c r="B108" s="1"/>
  <c r="B105" s="1"/>
  <c r="B104" s="1"/>
  <c r="E115"/>
  <c r="E114"/>
  <c r="E113"/>
  <c r="E112"/>
  <c r="E111"/>
  <c r="E110"/>
  <c r="E109"/>
  <c r="E107"/>
  <c r="D106"/>
  <c r="B106"/>
  <c r="D100"/>
  <c r="E100" s="1"/>
  <c r="E95" s="1"/>
  <c r="E94" s="1"/>
  <c r="E93" s="1"/>
  <c r="C100"/>
  <c r="B100"/>
  <c r="B95" s="1"/>
  <c r="E98"/>
  <c r="E97"/>
  <c r="E96"/>
  <c r="C95"/>
  <c r="C94" s="1"/>
  <c r="C93" s="1"/>
  <c r="D70"/>
  <c r="D63" s="1"/>
  <c r="E63" s="1"/>
  <c r="C70"/>
  <c r="C63" s="1"/>
  <c r="B70"/>
  <c r="E69"/>
  <c r="D68"/>
  <c r="E68" s="1"/>
  <c r="C68"/>
  <c r="B68"/>
  <c r="E67"/>
  <c r="E66"/>
  <c r="E58"/>
  <c r="E57"/>
  <c r="D35"/>
  <c r="E35" s="1"/>
  <c r="C35"/>
  <c r="B35"/>
  <c r="D34"/>
  <c r="C34"/>
  <c r="B34"/>
  <c r="D33"/>
  <c r="C33"/>
  <c r="B33"/>
  <c r="D32"/>
  <c r="E32" s="1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D27"/>
  <c r="C27"/>
  <c r="B27"/>
  <c r="E25"/>
  <c r="D25"/>
  <c r="C25"/>
  <c r="B25"/>
  <c r="E24"/>
  <c r="D24"/>
  <c r="D26" s="1"/>
  <c r="C24"/>
  <c r="C26" s="1"/>
  <c r="B24"/>
  <c r="B26" s="1"/>
  <c r="D23"/>
  <c r="D21"/>
  <c r="C21"/>
  <c r="B21"/>
  <c r="D20"/>
  <c r="C20"/>
  <c r="B20"/>
  <c r="D19"/>
  <c r="C19"/>
  <c r="B19"/>
  <c r="D18"/>
  <c r="C18"/>
  <c r="B18"/>
  <c r="D17"/>
  <c r="C17"/>
  <c r="E17" s="1"/>
  <c r="B17"/>
  <c r="D16"/>
  <c r="C16"/>
  <c r="E16" s="1"/>
  <c r="B16"/>
  <c r="D14"/>
  <c r="E14" s="1"/>
  <c r="C14"/>
  <c r="B14"/>
  <c r="D13"/>
  <c r="D12" s="1"/>
  <c r="C13"/>
  <c r="B13"/>
  <c r="C12"/>
  <c r="B12"/>
  <c r="E108" i="32" l="1"/>
  <c r="C105"/>
  <c r="C104" s="1"/>
  <c r="C15"/>
  <c r="C11" s="1"/>
  <c r="C10" s="1"/>
  <c r="C94"/>
  <c r="C93" s="1"/>
  <c r="D104"/>
  <c r="E104" s="1"/>
  <c r="E15"/>
  <c r="D10"/>
  <c r="B94"/>
  <c r="B93" s="1"/>
  <c r="B15"/>
  <c r="B11" s="1"/>
  <c r="B10" s="1"/>
  <c r="E26"/>
  <c r="B23"/>
  <c r="E12"/>
  <c r="E24"/>
  <c r="E34" i="31"/>
  <c r="E21"/>
  <c r="E20"/>
  <c r="E19"/>
  <c r="E18"/>
  <c r="E13"/>
  <c r="E23"/>
  <c r="C108"/>
  <c r="E116"/>
  <c r="E106"/>
  <c r="E70"/>
  <c r="B63"/>
  <c r="E12"/>
  <c r="B94"/>
  <c r="B93" s="1"/>
  <c r="B15"/>
  <c r="B11" s="1"/>
  <c r="B10" s="1"/>
  <c r="E26"/>
  <c r="D95"/>
  <c r="D108"/>
  <c r="E10" i="32" l="1"/>
  <c r="E11"/>
  <c r="E105"/>
  <c r="C105" i="31"/>
  <c r="C104" s="1"/>
  <c r="C15"/>
  <c r="C11" s="1"/>
  <c r="C10" s="1"/>
  <c r="D94"/>
  <c r="D93" s="1"/>
  <c r="D15"/>
  <c r="E108"/>
  <c r="D105"/>
  <c r="E15" l="1"/>
  <c r="D11"/>
  <c r="E105"/>
  <c r="D104"/>
  <c r="E104" s="1"/>
  <c r="D10" l="1"/>
  <c r="E10" s="1"/>
  <c r="E11"/>
</calcChain>
</file>

<file path=xl/sharedStrings.xml><?xml version="1.0" encoding="utf-8"?>
<sst xmlns="http://schemas.openxmlformats.org/spreadsheetml/2006/main" count="249" uniqueCount="60">
  <si>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</si>
  <si>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</si>
  <si>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</si>
  <si>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</si>
  <si>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</si>
  <si>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</si>
  <si>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</si>
  <si>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</si>
  <si>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</si>
  <si>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</si>
  <si>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</si>
  <si>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</si>
  <si>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</si>
  <si>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</si>
  <si>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</si>
  <si>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</si>
  <si>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</si>
  <si>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</si>
  <si>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</si>
  <si>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</si>
  <si>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</si>
  <si>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</si>
  <si>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</si>
  <si>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</si>
  <si>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</si>
  <si>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</si>
  <si>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</si>
  <si>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</si>
  <si>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</si>
  <si>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</si>
  <si>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</si>
  <si>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</si>
  <si>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</si>
  <si>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</si>
  <si>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</si>
  <si>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</si>
  <si>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</si>
  <si>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</si>
  <si>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</si>
  <si>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</si>
  <si>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</si>
  <si>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</si>
  <si>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</si>
  <si>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</si>
  <si>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</si>
  <si>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</si>
  <si>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</si>
  <si>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</si>
  <si>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</si>
  <si>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</si>
  <si>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</si>
  <si>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65.02.04.01  INVATAMANT  SECUNDAR INFERIOR</t>
  </si>
  <si>
    <t>10000</t>
  </si>
  <si>
    <t>EXECUTIA BUGETARA  LA 30.09.2021</t>
  </si>
  <si>
    <t>PLATI EFECTUATE  30.09.2021</t>
  </si>
  <si>
    <t>INCASARI  REALIZATE  30.09.2021</t>
  </si>
  <si>
    <t>Sold 30.09.2021 Venituri proprii</t>
  </si>
  <si>
    <t xml:space="preserve"> PREVEDERE TR.I- III</t>
  </si>
  <si>
    <t>9000</t>
  </si>
  <si>
    <t>1288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</si>
</sst>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28"/>
  <sheetViews>
    <sheetView topLeftCell="A7" zoomScale="85" zoomScaleNormal="85" workbookViewId="0">
      <selection activeCell="I23" sqref="I23"/>
    </sheetView>
  </sheetViews>
  <sheetFormatPr defaultRowHeight="15"/>
  <cols>
    <col min="1" max="1" width="34.42578125" customWidth="1"/>
    <col min="2" max="2" width="11" customWidth="1"/>
    <col min="3" max="3" width="14.28515625" customWidth="1"/>
    <col min="4" max="4" width="12.140625" customWidth="1"/>
    <col min="5" max="5" width="13.140625" customWidth="1"/>
  </cols>
  <sheetData>
    <row r="3" spans="1:5">
      <c r="A3" s="55" t="s">
        <v>53</v>
      </c>
      <c r="B3" s="55"/>
      <c r="C3" s="55"/>
      <c r="D3" s="55"/>
      <c r="E3" s="55"/>
    </row>
    <row r="4" spans="1:5">
      <c r="A4" s="51"/>
      <c r="B4" s="51"/>
      <c r="C4" s="51"/>
      <c r="D4" s="51"/>
      <c r="E4" s="51"/>
    </row>
    <row r="5" spans="1:5">
      <c r="A5" s="51" t="s">
        <v>28</v>
      </c>
      <c r="B5" s="51"/>
      <c r="C5" s="51"/>
      <c r="D5" s="51"/>
      <c r="E5" s="51"/>
    </row>
    <row r="6" spans="1:5">
      <c r="A6" s="51"/>
      <c r="B6" s="51"/>
      <c r="C6" s="51"/>
      <c r="D6" s="51"/>
      <c r="E6" s="51"/>
    </row>
    <row r="7" spans="1:5">
      <c r="A7" s="3" t="s">
        <v>19</v>
      </c>
      <c r="B7" s="3"/>
      <c r="C7" s="3"/>
      <c r="D7" s="51"/>
      <c r="E7" s="51"/>
    </row>
    <row r="8" spans="1:5">
      <c r="A8" s="3" t="s">
        <v>31</v>
      </c>
      <c r="B8" s="3"/>
      <c r="C8" s="3"/>
      <c r="D8" s="51"/>
      <c r="E8" s="51" t="s">
        <v>0</v>
      </c>
    </row>
    <row r="9" spans="1:5" ht="45.75" customHeight="1">
      <c r="A9" s="1" t="s">
        <v>1</v>
      </c>
      <c r="B9" s="1" t="s">
        <v>43</v>
      </c>
      <c r="C9" s="1" t="s">
        <v>57</v>
      </c>
      <c r="D9" s="1" t="s">
        <v>54</v>
      </c>
      <c r="E9" s="17" t="s">
        <v>2</v>
      </c>
    </row>
    <row r="10" spans="1:5">
      <c r="A10" s="27" t="s">
        <v>33</v>
      </c>
      <c r="B10" s="40">
        <f>B11</f>
        <v>350650</v>
      </c>
      <c r="C10" s="40">
        <f t="shared" ref="C10:D10" si="0">C11</f>
        <v>258040</v>
      </c>
      <c r="D10" s="40">
        <f t="shared" si="0"/>
        <v>170678.46000000002</v>
      </c>
      <c r="E10" s="20">
        <f t="shared" ref="E10:E35" si="1">D10/C10*100</f>
        <v>66.144186947760048</v>
      </c>
    </row>
    <row r="11" spans="1:5">
      <c r="A11" s="28" t="s">
        <v>3</v>
      </c>
      <c r="B11" s="40">
        <f>B12+B15+B34+B35</f>
        <v>350650</v>
      </c>
      <c r="C11" s="40">
        <f t="shared" ref="C11:D11" si="2">C12+C15+C34+C35</f>
        <v>258040</v>
      </c>
      <c r="D11" s="40">
        <f t="shared" si="2"/>
        <v>170678.46000000002</v>
      </c>
      <c r="E11" s="20">
        <f t="shared" si="1"/>
        <v>66.144186947760048</v>
      </c>
    </row>
    <row r="12" spans="1:5">
      <c r="A12" s="28" t="s">
        <v>4</v>
      </c>
      <c r="B12" s="27">
        <f>B13</f>
        <v>15000</v>
      </c>
      <c r="C12" s="27">
        <f t="shared" ref="C12:D12" si="3">C13</f>
        <v>11000</v>
      </c>
      <c r="D12" s="27">
        <f t="shared" si="3"/>
        <v>8675</v>
      </c>
      <c r="E12" s="20">
        <f t="shared" si="1"/>
        <v>78.863636363636374</v>
      </c>
    </row>
    <row r="13" spans="1:5" ht="21" customHeight="1">
      <c r="A13" s="28" t="s">
        <v>5</v>
      </c>
      <c r="B13" s="27">
        <f t="shared" ref="B13:C14" si="4">B106</f>
        <v>15000</v>
      </c>
      <c r="C13" s="27">
        <f t="shared" si="4"/>
        <v>11000</v>
      </c>
      <c r="D13" s="27">
        <f>D106</f>
        <v>8675</v>
      </c>
      <c r="E13" s="20">
        <f t="shared" si="1"/>
        <v>78.863636363636374</v>
      </c>
    </row>
    <row r="14" spans="1:5" ht="36.75">
      <c r="A14" s="26" t="s">
        <v>26</v>
      </c>
      <c r="B14" s="27">
        <f t="shared" si="4"/>
        <v>15000</v>
      </c>
      <c r="C14" s="27">
        <f t="shared" si="4"/>
        <v>11000</v>
      </c>
      <c r="D14" s="27">
        <f>D107</f>
        <v>8675</v>
      </c>
      <c r="E14" s="20">
        <f t="shared" si="1"/>
        <v>78.863636363636374</v>
      </c>
    </row>
    <row r="15" spans="1:5" ht="31.5" customHeight="1">
      <c r="A15" s="36" t="s">
        <v>6</v>
      </c>
      <c r="B15" s="40">
        <f>B95+B108</f>
        <v>252570</v>
      </c>
      <c r="C15" s="40">
        <f t="shared" ref="C15:D15" si="5">C95+C108</f>
        <v>182860</v>
      </c>
      <c r="D15" s="40">
        <f t="shared" si="5"/>
        <v>114724.26000000001</v>
      </c>
      <c r="E15" s="20">
        <f t="shared" si="1"/>
        <v>62.738849392978238</v>
      </c>
    </row>
    <row r="16" spans="1:5">
      <c r="A16" s="33" t="s">
        <v>7</v>
      </c>
      <c r="B16" s="40">
        <f>B109</f>
        <v>6000</v>
      </c>
      <c r="C16" s="40">
        <f t="shared" ref="C16:D17" si="6">C109</f>
        <v>4000</v>
      </c>
      <c r="D16" s="40">
        <f t="shared" si="6"/>
        <v>734.23</v>
      </c>
      <c r="E16" s="20">
        <f t="shared" si="1"/>
        <v>18.35575</v>
      </c>
    </row>
    <row r="17" spans="1:5">
      <c r="A17" s="26" t="s">
        <v>8</v>
      </c>
      <c r="B17" s="40">
        <f>B110</f>
        <v>8000</v>
      </c>
      <c r="C17" s="40">
        <f t="shared" si="6"/>
        <v>5000</v>
      </c>
      <c r="D17" s="40">
        <f t="shared" si="6"/>
        <v>0</v>
      </c>
      <c r="E17" s="20">
        <f t="shared" si="1"/>
        <v>0</v>
      </c>
    </row>
    <row r="18" spans="1:5">
      <c r="A18" s="33" t="s">
        <v>9</v>
      </c>
      <c r="B18" s="40">
        <f t="shared" ref="B18:D19" si="7">B96+B111</f>
        <v>123000</v>
      </c>
      <c r="C18" s="40">
        <f t="shared" si="7"/>
        <v>84660</v>
      </c>
      <c r="D18" s="40">
        <f t="shared" si="7"/>
        <v>65405.26</v>
      </c>
      <c r="E18" s="20">
        <f t="shared" si="1"/>
        <v>77.256390266950163</v>
      </c>
    </row>
    <row r="19" spans="1:5">
      <c r="A19" s="33" t="s">
        <v>10</v>
      </c>
      <c r="B19" s="40">
        <f t="shared" si="7"/>
        <v>28000</v>
      </c>
      <c r="C19" s="40">
        <f t="shared" si="7"/>
        <v>19000</v>
      </c>
      <c r="D19" s="40">
        <f t="shared" si="7"/>
        <v>12094.72</v>
      </c>
      <c r="E19" s="20">
        <f t="shared" si="1"/>
        <v>63.656421052631572</v>
      </c>
    </row>
    <row r="20" spans="1:5">
      <c r="A20" s="31" t="s">
        <v>11</v>
      </c>
      <c r="B20" s="40">
        <f>B113</f>
        <v>7000</v>
      </c>
      <c r="C20" s="40">
        <f>C113</f>
        <v>5500</v>
      </c>
      <c r="D20" s="40">
        <f>D113</f>
        <v>4248.91</v>
      </c>
      <c r="E20" s="20">
        <f t="shared" si="1"/>
        <v>77.252909090909085</v>
      </c>
    </row>
    <row r="21" spans="1:5">
      <c r="A21" s="26" t="s">
        <v>12</v>
      </c>
      <c r="B21" s="40">
        <f>B114+B98</f>
        <v>18000</v>
      </c>
      <c r="C21" s="40">
        <f>C114+C98</f>
        <v>14200</v>
      </c>
      <c r="D21" s="40">
        <f>D114+D98</f>
        <v>8188.87</v>
      </c>
      <c r="E21" s="20">
        <f t="shared" si="1"/>
        <v>57.668098591549303</v>
      </c>
    </row>
    <row r="22" spans="1:5">
      <c r="A22" s="26" t="s">
        <v>42</v>
      </c>
      <c r="B22" s="40">
        <f t="shared" ref="B22:C22" si="8">B99+B115</f>
        <v>42070</v>
      </c>
      <c r="C22" s="40">
        <f t="shared" si="8"/>
        <v>31200</v>
      </c>
      <c r="D22" s="40">
        <f>D99+D115</f>
        <v>20918.27</v>
      </c>
      <c r="E22" s="20">
        <f t="shared" si="1"/>
        <v>67.04573717948719</v>
      </c>
    </row>
    <row r="23" spans="1:5">
      <c r="A23" s="39" t="s">
        <v>13</v>
      </c>
      <c r="B23" s="40">
        <f>B100+B116</f>
        <v>232070</v>
      </c>
      <c r="C23" s="40">
        <f t="shared" ref="C23:D23" si="9">C100+C116</f>
        <v>163560</v>
      </c>
      <c r="D23" s="40">
        <f t="shared" si="9"/>
        <v>111590.26000000001</v>
      </c>
      <c r="E23" s="20">
        <f t="shared" si="1"/>
        <v>68.225886524822698</v>
      </c>
    </row>
    <row r="24" spans="1:5">
      <c r="A24" s="26" t="s">
        <v>47</v>
      </c>
      <c r="B24" s="26">
        <f t="shared" ref="B24:D25" si="10">B117</f>
        <v>6000</v>
      </c>
      <c r="C24" s="26">
        <f t="shared" si="10"/>
        <v>6000</v>
      </c>
      <c r="D24" s="26">
        <f t="shared" si="10"/>
        <v>0</v>
      </c>
      <c r="E24" s="20">
        <f t="shared" si="1"/>
        <v>0</v>
      </c>
    </row>
    <row r="25" spans="1:5">
      <c r="A25" s="26" t="s">
        <v>48</v>
      </c>
      <c r="B25" s="26">
        <f t="shared" si="10"/>
        <v>6000</v>
      </c>
      <c r="C25" s="26">
        <f t="shared" si="10"/>
        <v>6000</v>
      </c>
      <c r="D25" s="26">
        <f t="shared" si="10"/>
        <v>0</v>
      </c>
      <c r="E25" s="20">
        <f t="shared" si="1"/>
        <v>0</v>
      </c>
    </row>
    <row r="26" spans="1:5">
      <c r="A26" s="39" t="s">
        <v>46</v>
      </c>
      <c r="B26" s="39">
        <f>B24+B25</f>
        <v>12000</v>
      </c>
      <c r="C26" s="39">
        <f>C24+C25</f>
        <v>12000</v>
      </c>
      <c r="D26" s="39">
        <f t="shared" ref="D26" si="11">D24+D25</f>
        <v>0</v>
      </c>
      <c r="E26" s="20">
        <f t="shared" si="1"/>
        <v>0</v>
      </c>
    </row>
    <row r="27" spans="1:5">
      <c r="A27" s="26" t="s">
        <v>35</v>
      </c>
      <c r="B27" s="40">
        <f>B120</f>
        <v>0</v>
      </c>
      <c r="C27" s="40">
        <f>C120</f>
        <v>0</v>
      </c>
      <c r="D27" s="40">
        <f>D120</f>
        <v>0</v>
      </c>
      <c r="E27" s="20">
        <v>0</v>
      </c>
    </row>
    <row r="28" spans="1:5">
      <c r="A28" s="26" t="s">
        <v>14</v>
      </c>
      <c r="B28" s="40">
        <f t="shared" ref="B28:D35" si="12">B121</f>
        <v>100</v>
      </c>
      <c r="C28" s="40">
        <f t="shared" si="12"/>
        <v>100</v>
      </c>
      <c r="D28" s="40">
        <f t="shared" si="12"/>
        <v>54</v>
      </c>
      <c r="E28" s="20">
        <f t="shared" si="1"/>
        <v>54</v>
      </c>
    </row>
    <row r="29" spans="1:5">
      <c r="A29" s="39" t="s">
        <v>15</v>
      </c>
      <c r="B29" s="40">
        <f t="shared" si="12"/>
        <v>100</v>
      </c>
      <c r="C29" s="40">
        <f t="shared" si="12"/>
        <v>100</v>
      </c>
      <c r="D29" s="40">
        <f t="shared" si="12"/>
        <v>54</v>
      </c>
      <c r="E29" s="20">
        <f t="shared" si="1"/>
        <v>54</v>
      </c>
    </row>
    <row r="30" spans="1:5">
      <c r="A30" s="39" t="s">
        <v>29</v>
      </c>
      <c r="B30" s="40">
        <f t="shared" si="12"/>
        <v>3400</v>
      </c>
      <c r="C30" s="40">
        <f t="shared" si="12"/>
        <v>2200</v>
      </c>
      <c r="D30" s="40">
        <f t="shared" si="12"/>
        <v>1000</v>
      </c>
      <c r="E30" s="20">
        <f t="shared" si="1"/>
        <v>45.454545454545453</v>
      </c>
    </row>
    <row r="31" spans="1:5">
      <c r="A31" s="39" t="s">
        <v>16</v>
      </c>
      <c r="B31" s="40">
        <f t="shared" si="12"/>
        <v>1000</v>
      </c>
      <c r="C31" s="40">
        <f t="shared" si="12"/>
        <v>1000</v>
      </c>
      <c r="D31" s="40">
        <f t="shared" si="12"/>
        <v>0</v>
      </c>
      <c r="E31" s="20">
        <f t="shared" si="1"/>
        <v>0</v>
      </c>
    </row>
    <row r="32" spans="1:5">
      <c r="A32" s="39" t="s">
        <v>32</v>
      </c>
      <c r="B32" s="40">
        <f t="shared" si="12"/>
        <v>2500</v>
      </c>
      <c r="C32" s="40">
        <f t="shared" si="12"/>
        <v>2500</v>
      </c>
      <c r="D32" s="40">
        <f t="shared" si="12"/>
        <v>2080</v>
      </c>
      <c r="E32" s="20">
        <f t="shared" si="1"/>
        <v>83.2</v>
      </c>
    </row>
    <row r="33" spans="1:5">
      <c r="A33" s="39" t="s">
        <v>39</v>
      </c>
      <c r="B33" s="40">
        <f t="shared" si="12"/>
        <v>1500</v>
      </c>
      <c r="C33" s="40">
        <f t="shared" si="12"/>
        <v>1500</v>
      </c>
      <c r="D33" s="40">
        <f t="shared" si="12"/>
        <v>0</v>
      </c>
      <c r="E33" s="20">
        <v>0</v>
      </c>
    </row>
    <row r="34" spans="1:5" ht="24.75">
      <c r="A34" s="36" t="s">
        <v>36</v>
      </c>
      <c r="B34" s="40">
        <f t="shared" si="12"/>
        <v>38000</v>
      </c>
      <c r="C34" s="40">
        <f t="shared" si="12"/>
        <v>24980</v>
      </c>
      <c r="D34" s="40">
        <f t="shared" si="12"/>
        <v>17063.2</v>
      </c>
      <c r="E34" s="20">
        <f t="shared" si="1"/>
        <v>68.307445956765406</v>
      </c>
    </row>
    <row r="35" spans="1:5">
      <c r="A35" s="36" t="s">
        <v>37</v>
      </c>
      <c r="B35" s="40">
        <f t="shared" si="12"/>
        <v>45080</v>
      </c>
      <c r="C35" s="40">
        <f t="shared" si="12"/>
        <v>39200</v>
      </c>
      <c r="D35" s="40">
        <f t="shared" si="12"/>
        <v>30216</v>
      </c>
      <c r="E35" s="20">
        <f t="shared" si="1"/>
        <v>77.081632653061234</v>
      </c>
    </row>
    <row r="36" spans="1:5" ht="30">
      <c r="A36" s="42" t="s">
        <v>38</v>
      </c>
      <c r="B36" s="42"/>
      <c r="C36" s="27">
        <v>0</v>
      </c>
      <c r="D36" s="27">
        <v>0</v>
      </c>
      <c r="E36" s="20"/>
    </row>
    <row r="37" spans="1:5">
      <c r="A37" s="16"/>
      <c r="B37" s="16"/>
      <c r="C37" s="16"/>
      <c r="D37" s="15"/>
      <c r="E37" s="5"/>
    </row>
    <row r="38" spans="1:5">
      <c r="A38" s="16"/>
      <c r="B38" s="16"/>
      <c r="C38" s="16"/>
      <c r="D38" s="15"/>
      <c r="E38" s="5"/>
    </row>
    <row r="39" spans="1:5">
      <c r="A39" s="16"/>
      <c r="B39" s="16"/>
      <c r="C39" s="16"/>
      <c r="D39" s="15"/>
      <c r="E39" s="5"/>
    </row>
    <row r="40" spans="1:5">
      <c r="A40" s="16"/>
      <c r="B40" s="16"/>
      <c r="C40" s="16"/>
      <c r="D40" s="15"/>
      <c r="E40" s="5"/>
    </row>
    <row r="41" spans="1:5">
      <c r="A41" s="16"/>
      <c r="B41" s="16"/>
      <c r="C41" s="16"/>
      <c r="D41" s="15"/>
      <c r="E41" s="5"/>
    </row>
    <row r="42" spans="1:5">
      <c r="A42" s="16"/>
      <c r="B42" s="16"/>
      <c r="C42" s="16"/>
      <c r="D42" s="15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5">
      <c r="A49" s="16"/>
      <c r="B49" s="16"/>
      <c r="C49" s="16"/>
      <c r="D49" s="15"/>
      <c r="E49" s="5"/>
    </row>
    <row r="50" spans="1:5">
      <c r="A50" s="3" t="s">
        <v>19</v>
      </c>
      <c r="B50" s="3"/>
      <c r="C50" s="3"/>
      <c r="D50" s="4"/>
      <c r="E50" s="5"/>
    </row>
    <row r="51" spans="1:5">
      <c r="A51" s="3"/>
      <c r="B51" s="3"/>
      <c r="C51" s="3"/>
      <c r="D51" s="4"/>
      <c r="E51" s="5"/>
    </row>
    <row r="52" spans="1:5">
      <c r="A52" s="2" t="s">
        <v>27</v>
      </c>
      <c r="B52" s="2"/>
      <c r="C52" s="2"/>
      <c r="D52" s="3"/>
      <c r="E52" s="5"/>
    </row>
    <row r="53" spans="1:5">
      <c r="A53" s="2"/>
      <c r="B53" s="2"/>
      <c r="C53" s="2"/>
      <c r="D53" s="3"/>
      <c r="E53" s="5"/>
    </row>
    <row r="54" spans="1:5">
      <c r="A54" s="2" t="s">
        <v>17</v>
      </c>
      <c r="B54" s="2"/>
      <c r="C54" s="2"/>
      <c r="D54" s="3"/>
      <c r="E54" s="5"/>
    </row>
    <row r="55" spans="1:5">
      <c r="A55" s="2" t="s">
        <v>49</v>
      </c>
      <c r="B55" s="2"/>
      <c r="C55" s="2"/>
      <c r="D55" s="6">
        <v>0</v>
      </c>
      <c r="E55" s="5" t="s">
        <v>0</v>
      </c>
    </row>
    <row r="56" spans="1:5" ht="36.75">
      <c r="A56" s="1" t="s">
        <v>1</v>
      </c>
      <c r="B56" s="1" t="s">
        <v>43</v>
      </c>
      <c r="C56" s="1" t="s">
        <v>57</v>
      </c>
      <c r="D56" s="1" t="s">
        <v>55</v>
      </c>
      <c r="E56" s="17" t="s">
        <v>2</v>
      </c>
    </row>
    <row r="57" spans="1:5" ht="45.75" customHeight="1">
      <c r="A57" s="18" t="s">
        <v>44</v>
      </c>
      <c r="B57" s="18" t="s">
        <v>52</v>
      </c>
      <c r="C57" s="18" t="s">
        <v>58</v>
      </c>
      <c r="D57" s="26">
        <v>1440</v>
      </c>
      <c r="E57" s="41">
        <f>D57/C57*100</f>
        <v>16</v>
      </c>
    </row>
    <row r="58" spans="1:5">
      <c r="A58" s="7" t="s">
        <v>18</v>
      </c>
      <c r="B58" s="7" t="s">
        <v>52</v>
      </c>
      <c r="C58" s="18" t="s">
        <v>58</v>
      </c>
      <c r="D58" s="26">
        <v>1440</v>
      </c>
      <c r="E58" s="41">
        <f>D58/C57*100</f>
        <v>16</v>
      </c>
    </row>
    <row r="59" spans="1:5">
      <c r="A59" s="8"/>
      <c r="B59" s="8"/>
      <c r="C59" s="8"/>
      <c r="D59" s="8"/>
      <c r="E59" s="9"/>
    </row>
    <row r="60" spans="1:5">
      <c r="A60" s="10" t="s">
        <v>19</v>
      </c>
      <c r="B60" s="10"/>
      <c r="C60" s="10"/>
      <c r="D60" s="8"/>
      <c r="E60" s="11" t="s">
        <v>0</v>
      </c>
    </row>
    <row r="61" spans="1:5" ht="36.75">
      <c r="A61" s="1" t="s">
        <v>20</v>
      </c>
      <c r="B61" s="1" t="s">
        <v>43</v>
      </c>
      <c r="C61" s="1" t="s">
        <v>57</v>
      </c>
      <c r="D61" s="1" t="s">
        <v>54</v>
      </c>
      <c r="E61" s="17" t="s">
        <v>2</v>
      </c>
    </row>
    <row r="62" spans="1:5" ht="24.75">
      <c r="A62" s="1" t="s">
        <v>30</v>
      </c>
      <c r="B62" s="1"/>
      <c r="C62" s="1"/>
      <c r="D62" s="1"/>
      <c r="E62" s="17"/>
    </row>
    <row r="63" spans="1:5">
      <c r="A63" s="17" t="s">
        <v>6</v>
      </c>
      <c r="B63" s="19">
        <f>B68+B70+B72+B71</f>
        <v>10000</v>
      </c>
      <c r="C63" s="19">
        <f>C68+C70+C72+C71</f>
        <v>9000</v>
      </c>
      <c r="D63" s="19">
        <f t="shared" ref="D63" si="13">D68+D70+D72+D71</f>
        <v>152</v>
      </c>
      <c r="E63" s="20">
        <f>D63/C63*100</f>
        <v>1.6888888888888887</v>
      </c>
    </row>
    <row r="64" spans="1:5">
      <c r="A64" s="21" t="s">
        <v>7</v>
      </c>
      <c r="B64" s="21"/>
      <c r="C64" s="21"/>
      <c r="D64" s="22"/>
      <c r="E64" s="20"/>
    </row>
    <row r="65" spans="1:11">
      <c r="A65" s="23" t="s">
        <v>8</v>
      </c>
      <c r="B65" s="23"/>
      <c r="C65" s="23"/>
      <c r="D65" s="24"/>
      <c r="E65" s="20"/>
    </row>
    <row r="66" spans="1:11">
      <c r="A66" s="23" t="s">
        <v>12</v>
      </c>
      <c r="B66" s="23">
        <v>1000</v>
      </c>
      <c r="C66" s="23">
        <v>1000</v>
      </c>
      <c r="D66" s="24"/>
      <c r="E66" s="20">
        <f t="shared" ref="E66:E70" si="14">D66/C66*100</f>
        <v>0</v>
      </c>
    </row>
    <row r="67" spans="1:11" ht="36.75">
      <c r="A67" s="23" t="s">
        <v>45</v>
      </c>
      <c r="B67" s="23">
        <v>2000</v>
      </c>
      <c r="C67" s="23">
        <v>2000</v>
      </c>
      <c r="D67" s="24"/>
      <c r="E67" s="20">
        <f t="shared" si="14"/>
        <v>0</v>
      </c>
    </row>
    <row r="68" spans="1:11">
      <c r="A68" s="19" t="s">
        <v>13</v>
      </c>
      <c r="B68" s="19">
        <f>SUM(B64:B67)</f>
        <v>3000</v>
      </c>
      <c r="C68" s="19">
        <f>SUM(C64:C67)</f>
        <v>3000</v>
      </c>
      <c r="D68" s="19">
        <f t="shared" ref="D68" si="15">SUM(D64:D67)</f>
        <v>0</v>
      </c>
      <c r="E68" s="20">
        <f t="shared" si="14"/>
        <v>0</v>
      </c>
    </row>
    <row r="69" spans="1:11">
      <c r="A69" s="21" t="s">
        <v>14</v>
      </c>
      <c r="B69" s="21">
        <v>7000</v>
      </c>
      <c r="C69" s="21">
        <v>6000</v>
      </c>
      <c r="D69" s="25">
        <v>152</v>
      </c>
      <c r="E69" s="20">
        <f t="shared" si="14"/>
        <v>2.5333333333333332</v>
      </c>
    </row>
    <row r="70" spans="1:11">
      <c r="A70" s="19" t="s">
        <v>15</v>
      </c>
      <c r="B70" s="19">
        <f>B69</f>
        <v>7000</v>
      </c>
      <c r="C70" s="19">
        <f>C69</f>
        <v>6000</v>
      </c>
      <c r="D70" s="19">
        <f>D69</f>
        <v>152</v>
      </c>
      <c r="E70" s="20">
        <f t="shared" si="14"/>
        <v>2.5333333333333332</v>
      </c>
    </row>
    <row r="71" spans="1:11">
      <c r="A71" s="19" t="s">
        <v>16</v>
      </c>
      <c r="B71" s="19"/>
      <c r="C71" s="19"/>
      <c r="D71" s="19"/>
      <c r="E71" s="20"/>
    </row>
    <row r="72" spans="1:11">
      <c r="A72" s="19" t="s">
        <v>39</v>
      </c>
      <c r="B72" s="19"/>
      <c r="C72" s="19"/>
      <c r="D72" s="44"/>
      <c r="E72" s="20"/>
    </row>
    <row r="73" spans="1:11">
      <c r="A73" s="30" t="s">
        <v>21</v>
      </c>
      <c r="B73" s="30"/>
      <c r="C73" s="19"/>
      <c r="D73" s="19"/>
      <c r="E73" s="20"/>
    </row>
    <row r="74" spans="1:11">
      <c r="A74" s="2"/>
      <c r="B74" s="2"/>
      <c r="C74" s="2"/>
      <c r="D74" s="12"/>
      <c r="E74" s="5"/>
    </row>
    <row r="75" spans="1:11">
      <c r="A75" s="2"/>
      <c r="B75" s="2"/>
      <c r="C75" s="2"/>
      <c r="D75" s="12"/>
      <c r="E75" s="5"/>
    </row>
    <row r="76" spans="1:11">
      <c r="A76" s="13" t="s">
        <v>56</v>
      </c>
      <c r="B76" s="13"/>
      <c r="C76" s="13" t="s">
        <v>59</v>
      </c>
      <c r="D76" s="8" t="s">
        <v>0</v>
      </c>
    </row>
    <row r="77" spans="1:11">
      <c r="A77" s="8"/>
      <c r="B77" s="8"/>
      <c r="C77" s="8"/>
      <c r="D77" s="8"/>
    </row>
    <row r="78" spans="1:11">
      <c r="A78" s="8"/>
      <c r="B78" s="8"/>
      <c r="C78" s="58" t="s">
        <v>23</v>
      </c>
      <c r="D78" s="58"/>
    </row>
    <row r="79" spans="1:11">
      <c r="C79" t="s">
        <v>24</v>
      </c>
      <c r="D79" s="45"/>
      <c r="E79" s="45"/>
      <c r="F79" s="45"/>
      <c r="G79" s="45"/>
      <c r="K79" s="14"/>
    </row>
    <row r="80" spans="1:11">
      <c r="D80" s="45"/>
      <c r="E80" s="45"/>
      <c r="F80" s="45"/>
      <c r="G80" s="45"/>
      <c r="K80" s="52"/>
    </row>
    <row r="81" spans="1:11">
      <c r="D81" s="45"/>
      <c r="E81" s="45"/>
      <c r="F81" s="45"/>
      <c r="G81" s="45"/>
      <c r="K81" s="52"/>
    </row>
    <row r="82" spans="1:11">
      <c r="D82" s="45"/>
      <c r="E82" s="45"/>
      <c r="F82" s="45"/>
      <c r="G82" s="45"/>
      <c r="K82" s="52"/>
    </row>
    <row r="83" spans="1:11">
      <c r="D83" s="45"/>
      <c r="E83" s="45"/>
      <c r="F83" s="45"/>
      <c r="G83" s="45"/>
      <c r="K83" s="52"/>
    </row>
    <row r="84" spans="1:11">
      <c r="A84" s="53"/>
      <c r="B84" s="53"/>
      <c r="C84" s="54"/>
      <c r="D84" s="56"/>
      <c r="E84" s="56"/>
      <c r="F84" s="56"/>
      <c r="G84" s="56"/>
      <c r="K84" s="52"/>
    </row>
    <row r="85" spans="1:11">
      <c r="A85" t="s">
        <v>25</v>
      </c>
      <c r="E85" s="8"/>
      <c r="F85" s="57"/>
      <c r="G85" s="57"/>
      <c r="H85" s="57"/>
      <c r="K85" s="52"/>
    </row>
    <row r="86" spans="1:11">
      <c r="E86" s="8"/>
      <c r="F86" s="53"/>
      <c r="G86" s="53"/>
      <c r="H86" s="53"/>
      <c r="K86" s="52"/>
    </row>
    <row r="87" spans="1:11">
      <c r="A87" s="51" t="s">
        <v>28</v>
      </c>
      <c r="B87" s="51"/>
      <c r="C87" s="51"/>
      <c r="D87" s="51"/>
      <c r="E87" s="51"/>
    </row>
    <row r="88" spans="1:11">
      <c r="A88" s="3" t="s">
        <v>19</v>
      </c>
      <c r="B88" s="3"/>
      <c r="C88" s="3"/>
      <c r="D88" s="51"/>
      <c r="E88" s="51"/>
    </row>
    <row r="89" spans="1:11">
      <c r="A89" s="3"/>
      <c r="B89" s="3"/>
      <c r="C89" s="3"/>
      <c r="D89" s="51"/>
      <c r="E89" s="51"/>
    </row>
    <row r="90" spans="1:11">
      <c r="A90" s="3"/>
      <c r="B90" s="3"/>
      <c r="C90" s="3"/>
      <c r="D90" s="51"/>
      <c r="E90" s="51"/>
    </row>
    <row r="91" spans="1:11">
      <c r="A91" s="3"/>
      <c r="B91" s="3"/>
      <c r="C91" s="3"/>
      <c r="D91" s="51"/>
      <c r="E91" s="51" t="s">
        <v>0</v>
      </c>
    </row>
    <row r="92" spans="1:11" ht="36.75">
      <c r="A92" s="1" t="s">
        <v>1</v>
      </c>
      <c r="B92" s="1" t="s">
        <v>43</v>
      </c>
      <c r="C92" s="1" t="s">
        <v>57</v>
      </c>
      <c r="D92" s="1" t="s">
        <v>54</v>
      </c>
      <c r="E92" s="17" t="s">
        <v>2</v>
      </c>
    </row>
    <row r="93" spans="1:11" ht="25.5">
      <c r="A93" s="27" t="s">
        <v>51</v>
      </c>
      <c r="B93" s="40">
        <f>B94</f>
        <v>15000</v>
      </c>
      <c r="C93" s="40">
        <f>C94</f>
        <v>15000</v>
      </c>
      <c r="D93" s="40">
        <f>D94</f>
        <v>4600</v>
      </c>
      <c r="E93" s="40">
        <f t="shared" ref="E93:E94" si="16">E94</f>
        <v>30.666666666666664</v>
      </c>
    </row>
    <row r="94" spans="1:11">
      <c r="A94" s="28" t="s">
        <v>3</v>
      </c>
      <c r="B94" s="29">
        <f>B95</f>
        <v>15000</v>
      </c>
      <c r="C94" s="29">
        <f>C95</f>
        <v>15000</v>
      </c>
      <c r="D94" s="29">
        <f t="shared" ref="D94" si="17">D95</f>
        <v>4600</v>
      </c>
      <c r="E94" s="29">
        <f t="shared" si="16"/>
        <v>30.666666666666664</v>
      </c>
    </row>
    <row r="95" spans="1:11">
      <c r="A95" s="36" t="s">
        <v>6</v>
      </c>
      <c r="B95" s="32">
        <f>B100</f>
        <v>15000</v>
      </c>
      <c r="C95" s="32">
        <f>C100</f>
        <v>15000</v>
      </c>
      <c r="D95" s="32">
        <f t="shared" ref="D95:E95" si="18">D100</f>
        <v>4600</v>
      </c>
      <c r="E95" s="32">
        <f t="shared" si="18"/>
        <v>30.666666666666664</v>
      </c>
    </row>
    <row r="96" spans="1:11">
      <c r="A96" s="33" t="s">
        <v>9</v>
      </c>
      <c r="B96" s="33">
        <v>10000</v>
      </c>
      <c r="C96" s="33">
        <v>10000</v>
      </c>
      <c r="D96" s="38">
        <v>4000</v>
      </c>
      <c r="E96" s="20">
        <f t="shared" ref="E96:E100" si="19">D96/C96*100</f>
        <v>40</v>
      </c>
    </row>
    <row r="97" spans="1:5">
      <c r="A97" s="33" t="s">
        <v>10</v>
      </c>
      <c r="B97" s="33">
        <v>3000</v>
      </c>
      <c r="C97" s="33">
        <v>3000</v>
      </c>
      <c r="D97" s="38">
        <v>600</v>
      </c>
      <c r="E97" s="20">
        <f t="shared" si="19"/>
        <v>20</v>
      </c>
    </row>
    <row r="98" spans="1:5">
      <c r="A98" s="26" t="s">
        <v>12</v>
      </c>
      <c r="B98" s="26">
        <v>2000</v>
      </c>
      <c r="C98" s="26">
        <v>2000</v>
      </c>
      <c r="D98" s="38">
        <v>0</v>
      </c>
      <c r="E98" s="20">
        <f t="shared" si="19"/>
        <v>0</v>
      </c>
    </row>
    <row r="99" spans="1:5">
      <c r="A99" s="26" t="s">
        <v>42</v>
      </c>
      <c r="B99" s="26"/>
      <c r="C99" s="26">
        <v>0</v>
      </c>
      <c r="D99" s="38"/>
      <c r="E99" s="20">
        <v>0</v>
      </c>
    </row>
    <row r="100" spans="1:5">
      <c r="A100" s="39" t="s">
        <v>13</v>
      </c>
      <c r="B100" s="39">
        <f>SUM(B96:B99)</f>
        <v>15000</v>
      </c>
      <c r="C100" s="39">
        <f>SUM(C96:C99)</f>
        <v>15000</v>
      </c>
      <c r="D100" s="32">
        <f>SUM(D96:D99)</f>
        <v>4600</v>
      </c>
      <c r="E100" s="20">
        <f t="shared" si="19"/>
        <v>30.666666666666664</v>
      </c>
    </row>
    <row r="101" spans="1:5">
      <c r="A101" s="39"/>
      <c r="B101" s="39"/>
      <c r="C101" s="39"/>
      <c r="D101" s="32"/>
      <c r="E101" s="20"/>
    </row>
    <row r="102" spans="1:5">
      <c r="A102" s="39"/>
      <c r="B102" s="39"/>
      <c r="C102" s="39"/>
      <c r="D102" s="32"/>
      <c r="E102" s="20"/>
    </row>
    <row r="103" spans="1:5" ht="36.75">
      <c r="A103" s="1" t="s">
        <v>1</v>
      </c>
      <c r="B103" s="1" t="s">
        <v>43</v>
      </c>
      <c r="C103" s="1" t="s">
        <v>57</v>
      </c>
      <c r="D103" s="1" t="s">
        <v>54</v>
      </c>
      <c r="E103" s="17" t="s">
        <v>2</v>
      </c>
    </row>
    <row r="104" spans="1:5" ht="25.5">
      <c r="A104" s="27" t="s">
        <v>34</v>
      </c>
      <c r="B104" s="40">
        <f>B105</f>
        <v>335650</v>
      </c>
      <c r="C104" s="40">
        <f t="shared" ref="C104:D104" si="20">C105</f>
        <v>243040</v>
      </c>
      <c r="D104" s="40">
        <f t="shared" si="20"/>
        <v>166078.46000000002</v>
      </c>
      <c r="E104" s="20">
        <f t="shared" ref="E104:E121" si="21">D104/C104*100</f>
        <v>68.333796905859117</v>
      </c>
    </row>
    <row r="105" spans="1:5">
      <c r="A105" s="28" t="s">
        <v>3</v>
      </c>
      <c r="B105" s="29">
        <f>B106+B108+B127+B128</f>
        <v>335650</v>
      </c>
      <c r="C105" s="29">
        <f t="shared" ref="C105:D105" si="22">C106+C108+C127+C128</f>
        <v>243040</v>
      </c>
      <c r="D105" s="29">
        <f t="shared" si="22"/>
        <v>166078.46000000002</v>
      </c>
      <c r="E105" s="20">
        <f t="shared" si="21"/>
        <v>68.333796905859117</v>
      </c>
    </row>
    <row r="106" spans="1:5">
      <c r="A106" s="28" t="s">
        <v>4</v>
      </c>
      <c r="B106" s="28">
        <f>B107</f>
        <v>15000</v>
      </c>
      <c r="C106" s="28">
        <f>C107</f>
        <v>11000</v>
      </c>
      <c r="D106" s="28">
        <f t="shared" ref="D106" si="23">D107</f>
        <v>8675</v>
      </c>
      <c r="E106" s="20">
        <f t="shared" si="21"/>
        <v>78.863636363636374</v>
      </c>
    </row>
    <row r="107" spans="1:5" ht="36.75">
      <c r="A107" s="26" t="s">
        <v>26</v>
      </c>
      <c r="B107" s="26">
        <v>15000</v>
      </c>
      <c r="C107" s="26">
        <v>11000</v>
      </c>
      <c r="D107" s="34">
        <v>8675</v>
      </c>
      <c r="E107" s="20">
        <f t="shared" si="21"/>
        <v>78.863636363636374</v>
      </c>
    </row>
    <row r="108" spans="1:5">
      <c r="A108" s="36" t="s">
        <v>6</v>
      </c>
      <c r="B108" s="32">
        <f>B116+B122+B123+B125+B126+B119+B124</f>
        <v>237570</v>
      </c>
      <c r="C108" s="32">
        <f t="shared" ref="C108:D108" si="24">C116+C122+C123+C125+C126+C119+C124</f>
        <v>167860</v>
      </c>
      <c r="D108" s="32">
        <f t="shared" si="24"/>
        <v>110124.26000000001</v>
      </c>
      <c r="E108" s="20">
        <f t="shared" si="21"/>
        <v>65.604825449779582</v>
      </c>
    </row>
    <row r="109" spans="1:5">
      <c r="A109" s="33" t="s">
        <v>7</v>
      </c>
      <c r="B109" s="33">
        <v>6000</v>
      </c>
      <c r="C109" s="33">
        <v>4000</v>
      </c>
      <c r="D109" s="37">
        <v>734.23</v>
      </c>
      <c r="E109" s="20">
        <f t="shared" si="21"/>
        <v>18.35575</v>
      </c>
    </row>
    <row r="110" spans="1:5">
      <c r="A110" s="26" t="s">
        <v>8</v>
      </c>
      <c r="B110" s="26">
        <v>8000</v>
      </c>
      <c r="C110" s="26">
        <v>5000</v>
      </c>
      <c r="D110" s="38">
        <v>0</v>
      </c>
      <c r="E110" s="20">
        <f t="shared" si="21"/>
        <v>0</v>
      </c>
    </row>
    <row r="111" spans="1:5">
      <c r="A111" s="33" t="s">
        <v>9</v>
      </c>
      <c r="B111" s="33">
        <v>113000</v>
      </c>
      <c r="C111" s="33">
        <v>74660</v>
      </c>
      <c r="D111" s="38">
        <v>61405.26</v>
      </c>
      <c r="E111" s="20">
        <f t="shared" si="21"/>
        <v>82.246530940262531</v>
      </c>
    </row>
    <row r="112" spans="1:5">
      <c r="A112" s="33" t="s">
        <v>10</v>
      </c>
      <c r="B112" s="33">
        <v>25000</v>
      </c>
      <c r="C112" s="33">
        <v>16000</v>
      </c>
      <c r="D112" s="38">
        <v>11494.72</v>
      </c>
      <c r="E112" s="20">
        <f t="shared" si="21"/>
        <v>71.841999999999999</v>
      </c>
    </row>
    <row r="113" spans="1:5">
      <c r="A113" s="31" t="s">
        <v>11</v>
      </c>
      <c r="B113" s="31">
        <v>7000</v>
      </c>
      <c r="C113" s="31">
        <v>5500</v>
      </c>
      <c r="D113" s="38">
        <v>4248.91</v>
      </c>
      <c r="E113" s="20">
        <f t="shared" si="21"/>
        <v>77.252909090909085</v>
      </c>
    </row>
    <row r="114" spans="1:5">
      <c r="A114" s="26" t="s">
        <v>12</v>
      </c>
      <c r="B114" s="26">
        <v>16000</v>
      </c>
      <c r="C114" s="26">
        <v>12200</v>
      </c>
      <c r="D114" s="38">
        <v>8188.87</v>
      </c>
      <c r="E114" s="20">
        <f t="shared" si="21"/>
        <v>67.121885245901638</v>
      </c>
    </row>
    <row r="115" spans="1:5">
      <c r="A115" s="26" t="s">
        <v>42</v>
      </c>
      <c r="B115" s="26">
        <v>42070</v>
      </c>
      <c r="C115" s="26">
        <v>31200</v>
      </c>
      <c r="D115" s="38">
        <v>20918.27</v>
      </c>
      <c r="E115" s="20">
        <f t="shared" si="21"/>
        <v>67.04573717948719</v>
      </c>
    </row>
    <row r="116" spans="1:5">
      <c r="A116" s="39" t="s">
        <v>13</v>
      </c>
      <c r="B116" s="39">
        <f>SUM(B109:B115)</f>
        <v>217070</v>
      </c>
      <c r="C116" s="39">
        <f>SUM(C109:C115)</f>
        <v>148560</v>
      </c>
      <c r="D116" s="32">
        <f>SUM(D109:D115)</f>
        <v>106990.26000000001</v>
      </c>
      <c r="E116" s="20">
        <f t="shared" si="21"/>
        <v>72.018214862681745</v>
      </c>
    </row>
    <row r="117" spans="1:5">
      <c r="A117" s="26" t="s">
        <v>47</v>
      </c>
      <c r="B117" s="26">
        <v>6000</v>
      </c>
      <c r="C117" s="26">
        <v>6000</v>
      </c>
      <c r="D117" s="22">
        <v>0</v>
      </c>
      <c r="E117" s="20">
        <f t="shared" si="21"/>
        <v>0</v>
      </c>
    </row>
    <row r="118" spans="1:5">
      <c r="A118" s="26" t="s">
        <v>48</v>
      </c>
      <c r="B118" s="26">
        <v>6000</v>
      </c>
      <c r="C118" s="26">
        <v>6000</v>
      </c>
      <c r="D118" s="22">
        <v>0</v>
      </c>
      <c r="E118" s="20">
        <f t="shared" si="21"/>
        <v>0</v>
      </c>
    </row>
    <row r="119" spans="1:5">
      <c r="A119" s="39" t="s">
        <v>46</v>
      </c>
      <c r="B119" s="39">
        <f>B118+B117</f>
        <v>12000</v>
      </c>
      <c r="C119" s="39">
        <f>C118+C117</f>
        <v>12000</v>
      </c>
      <c r="D119" s="39">
        <f>D118+D117</f>
        <v>0</v>
      </c>
      <c r="E119" s="20">
        <f t="shared" si="21"/>
        <v>0</v>
      </c>
    </row>
    <row r="120" spans="1:5">
      <c r="A120" s="26" t="s">
        <v>35</v>
      </c>
      <c r="B120" s="26"/>
      <c r="C120" s="26">
        <v>0</v>
      </c>
      <c r="D120" s="32">
        <v>0</v>
      </c>
      <c r="E120" s="20">
        <v>0</v>
      </c>
    </row>
    <row r="121" spans="1:5">
      <c r="A121" s="26" t="s">
        <v>14</v>
      </c>
      <c r="B121" s="26">
        <v>100</v>
      </c>
      <c r="C121" s="26">
        <v>100</v>
      </c>
      <c r="D121" s="37">
        <v>54</v>
      </c>
      <c r="E121" s="20">
        <f t="shared" si="21"/>
        <v>54</v>
      </c>
    </row>
    <row r="122" spans="1:5">
      <c r="A122" s="39" t="s">
        <v>15</v>
      </c>
      <c r="B122" s="39">
        <f>B120+B121</f>
        <v>100</v>
      </c>
      <c r="C122" s="39">
        <f>C120+C121</f>
        <v>100</v>
      </c>
      <c r="D122" s="39">
        <f t="shared" ref="D122:E122" si="25">D120+D121</f>
        <v>54</v>
      </c>
      <c r="E122" s="39">
        <f t="shared" si="25"/>
        <v>54</v>
      </c>
    </row>
    <row r="123" spans="1:5">
      <c r="A123" s="39" t="s">
        <v>29</v>
      </c>
      <c r="B123" s="39">
        <v>3400</v>
      </c>
      <c r="C123" s="39">
        <v>2200</v>
      </c>
      <c r="D123" s="27">
        <v>1000</v>
      </c>
      <c r="E123" s="20">
        <f t="shared" ref="E123:E125" si="26">D123/C123*100</f>
        <v>45.454545454545453</v>
      </c>
    </row>
    <row r="124" spans="1:5">
      <c r="A124" s="39" t="s">
        <v>16</v>
      </c>
      <c r="B124" s="39">
        <v>1000</v>
      </c>
      <c r="C124" s="39">
        <v>1000</v>
      </c>
      <c r="D124" s="27">
        <v>0</v>
      </c>
      <c r="E124" s="20">
        <v>0</v>
      </c>
    </row>
    <row r="125" spans="1:5">
      <c r="A125" s="39" t="s">
        <v>32</v>
      </c>
      <c r="B125" s="39">
        <v>2500</v>
      </c>
      <c r="C125" s="39">
        <v>2500</v>
      </c>
      <c r="D125" s="39">
        <v>2080</v>
      </c>
      <c r="E125" s="20">
        <f t="shared" si="26"/>
        <v>83.2</v>
      </c>
    </row>
    <row r="126" spans="1:5">
      <c r="A126" s="39" t="s">
        <v>39</v>
      </c>
      <c r="B126" s="39">
        <v>1500</v>
      </c>
      <c r="C126" s="39">
        <v>1500</v>
      </c>
      <c r="D126" s="35">
        <v>0</v>
      </c>
      <c r="E126" s="20">
        <v>0</v>
      </c>
    </row>
    <row r="127" spans="1:5" ht="24.75">
      <c r="A127" s="36" t="s">
        <v>36</v>
      </c>
      <c r="B127" s="36">
        <v>38000</v>
      </c>
      <c r="C127" s="36">
        <v>24980</v>
      </c>
      <c r="D127" s="36">
        <v>17063.2</v>
      </c>
      <c r="E127" s="20">
        <f t="shared" ref="E127:E128" si="27">D127/C127*100</f>
        <v>68.307445956765406</v>
      </c>
    </row>
    <row r="128" spans="1:5">
      <c r="A128" s="36" t="s">
        <v>37</v>
      </c>
      <c r="B128" s="36">
        <v>45080</v>
      </c>
      <c r="C128" s="36">
        <v>39200</v>
      </c>
      <c r="D128" s="36">
        <v>30216</v>
      </c>
      <c r="E128" s="20">
        <f t="shared" si="27"/>
        <v>77.081632653061234</v>
      </c>
    </row>
  </sheetData>
  <mergeCells count="4">
    <mergeCell ref="A3:E3"/>
    <mergeCell ref="D84:G84"/>
    <mergeCell ref="F85:H85"/>
    <mergeCell ref="C78:D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128"/>
  <sheetViews>
    <sheetView tabSelected="1" topLeftCell="A16" zoomScale="85" zoomScaleNormal="85" workbookViewId="0">
      <selection activeCell="D22" sqref="B22:D22"/>
    </sheetView>
  </sheetViews>
  <sheetFormatPr defaultRowHeight="15"/>
  <cols>
    <col min="1" max="1" width="34.42578125" customWidth="1"/>
    <col min="2" max="2" width="11" customWidth="1"/>
    <col min="3" max="3" width="14.28515625" customWidth="1"/>
    <col min="4" max="4" width="12.140625" customWidth="1"/>
    <col min="5" max="5" width="13.140625" customWidth="1"/>
  </cols>
  <sheetData>
    <row r="3" spans="1:5">
      <c r="A3" s="55" t="s">
        <v>53</v>
      </c>
      <c r="B3" s="55"/>
      <c r="C3" s="55"/>
      <c r="D3" s="55"/>
      <c r="E3" s="55"/>
    </row>
    <row r="4" spans="1:5">
      <c r="A4" s="47"/>
      <c r="B4" s="47"/>
      <c r="C4" s="47"/>
      <c r="D4" s="47"/>
      <c r="E4" s="47"/>
    </row>
    <row r="5" spans="1:5">
      <c r="A5" s="47" t="s">
        <v>28</v>
      </c>
      <c r="B5" s="47"/>
      <c r="C5" s="47"/>
      <c r="D5" s="47"/>
      <c r="E5" s="47"/>
    </row>
    <row r="6" spans="1:5">
      <c r="A6" s="47"/>
      <c r="B6" s="47"/>
      <c r="C6" s="47"/>
      <c r="D6" s="47"/>
      <c r="E6" s="47"/>
    </row>
    <row r="7" spans="1:5">
      <c r="A7" s="3" t="s">
        <v>19</v>
      </c>
      <c r="B7" s="3"/>
      <c r="C7" s="3"/>
      <c r="D7" s="47"/>
      <c r="E7" s="47"/>
    </row>
    <row r="8" spans="1:5">
      <c r="A8" s="3" t="s">
        <v>31</v>
      </c>
      <c r="B8" s="3"/>
      <c r="C8" s="3"/>
      <c r="D8" s="47"/>
      <c r="E8" s="47" t="s">
        <v>0</v>
      </c>
    </row>
    <row r="9" spans="1:5" ht="45.75" customHeight="1">
      <c r="A9" s="1" t="s">
        <v>1</v>
      </c>
      <c r="B9" s="1" t="s">
        <v>43</v>
      </c>
      <c r="C9" s="1" t="s">
        <v>57</v>
      </c>
      <c r="D9" s="1" t="s">
        <v>54</v>
      </c>
      <c r="E9" s="17" t="s">
        <v>2</v>
      </c>
    </row>
    <row r="10" spans="1:5">
      <c r="A10" s="27" t="s">
        <v>33</v>
      </c>
      <c r="B10" s="40">
        <f>B11</f>
        <v>350650</v>
      </c>
      <c r="C10" s="40">
        <f t="shared" ref="C10:D10" si="0">C11</f>
        <v>258040</v>
      </c>
      <c r="D10" s="40">
        <f t="shared" si="0"/>
        <v>170678.46000000002</v>
      </c>
      <c r="E10" s="20">
        <f t="shared" ref="E10:E35" si="1">D10/C10*100</f>
        <v>66.144186947760048</v>
      </c>
    </row>
    <row r="11" spans="1:5">
      <c r="A11" s="28" t="s">
        <v>3</v>
      </c>
      <c r="B11" s="40">
        <f>B12+B15+B34+B35</f>
        <v>350650</v>
      </c>
      <c r="C11" s="40">
        <f t="shared" ref="C11:D11" si="2">C12+C15+C34+C35</f>
        <v>258040</v>
      </c>
      <c r="D11" s="40">
        <f t="shared" si="2"/>
        <v>170678.46000000002</v>
      </c>
      <c r="E11" s="20">
        <f t="shared" si="1"/>
        <v>66.144186947760048</v>
      </c>
    </row>
    <row r="12" spans="1:5">
      <c r="A12" s="28" t="s">
        <v>4</v>
      </c>
      <c r="B12" s="27">
        <f>B13</f>
        <v>15000</v>
      </c>
      <c r="C12" s="27">
        <f t="shared" ref="C12:D12" si="3">C13</f>
        <v>11000</v>
      </c>
      <c r="D12" s="27">
        <f t="shared" si="3"/>
        <v>8675</v>
      </c>
      <c r="E12" s="20">
        <f t="shared" si="1"/>
        <v>78.863636363636374</v>
      </c>
    </row>
    <row r="13" spans="1:5" ht="21" customHeight="1">
      <c r="A13" s="28" t="s">
        <v>5</v>
      </c>
      <c r="B13" s="27">
        <f t="shared" ref="B13:C14" si="4">B106</f>
        <v>15000</v>
      </c>
      <c r="C13" s="27">
        <f t="shared" si="4"/>
        <v>11000</v>
      </c>
      <c r="D13" s="27">
        <f>D106</f>
        <v>8675</v>
      </c>
      <c r="E13" s="20">
        <f t="shared" si="1"/>
        <v>78.863636363636374</v>
      </c>
    </row>
    <row r="14" spans="1:5" ht="36.75">
      <c r="A14" s="26" t="s">
        <v>26</v>
      </c>
      <c r="B14" s="27">
        <f t="shared" si="4"/>
        <v>15000</v>
      </c>
      <c r="C14" s="27">
        <f t="shared" si="4"/>
        <v>11000</v>
      </c>
      <c r="D14" s="27">
        <f>D107</f>
        <v>8675</v>
      </c>
      <c r="E14" s="20">
        <f t="shared" si="1"/>
        <v>78.863636363636374</v>
      </c>
    </row>
    <row r="15" spans="1:5" ht="31.5" customHeight="1">
      <c r="A15" s="36" t="s">
        <v>6</v>
      </c>
      <c r="B15" s="40">
        <f>B95+B108</f>
        <v>252570</v>
      </c>
      <c r="C15" s="40">
        <f t="shared" ref="C15:D15" si="5">C95+C108</f>
        <v>182860</v>
      </c>
      <c r="D15" s="40">
        <f t="shared" si="5"/>
        <v>114724.26000000001</v>
      </c>
      <c r="E15" s="20">
        <f t="shared" si="1"/>
        <v>62.738849392978238</v>
      </c>
    </row>
    <row r="16" spans="1:5">
      <c r="A16" s="33" t="s">
        <v>7</v>
      </c>
      <c r="B16" s="40">
        <f>B109</f>
        <v>6000</v>
      </c>
      <c r="C16" s="40">
        <f t="shared" ref="C16:D17" si="6">C109</f>
        <v>4000</v>
      </c>
      <c r="D16" s="40">
        <f t="shared" si="6"/>
        <v>734.23</v>
      </c>
      <c r="E16" s="20">
        <f t="shared" si="1"/>
        <v>18.35575</v>
      </c>
    </row>
    <row r="17" spans="1:5">
      <c r="A17" s="26" t="s">
        <v>8</v>
      </c>
      <c r="B17" s="40">
        <f>B110</f>
        <v>8000</v>
      </c>
      <c r="C17" s="40">
        <f t="shared" si="6"/>
        <v>5000</v>
      </c>
      <c r="D17" s="40">
        <f t="shared" si="6"/>
        <v>0</v>
      </c>
      <c r="E17" s="20">
        <f t="shared" si="1"/>
        <v>0</v>
      </c>
    </row>
    <row r="18" spans="1:5">
      <c r="A18" s="33" t="s">
        <v>9</v>
      </c>
      <c r="B18" s="40">
        <f t="shared" ref="B18:D19" si="7">B96+B111</f>
        <v>123000</v>
      </c>
      <c r="C18" s="40">
        <f t="shared" si="7"/>
        <v>84660</v>
      </c>
      <c r="D18" s="40">
        <f t="shared" si="7"/>
        <v>65405.26</v>
      </c>
      <c r="E18" s="20">
        <f t="shared" si="1"/>
        <v>77.256390266950163</v>
      </c>
    </row>
    <row r="19" spans="1:5">
      <c r="A19" s="33" t="s">
        <v>10</v>
      </c>
      <c r="B19" s="40">
        <f t="shared" si="7"/>
        <v>28000</v>
      </c>
      <c r="C19" s="40">
        <f t="shared" si="7"/>
        <v>19000</v>
      </c>
      <c r="D19" s="40">
        <f t="shared" si="7"/>
        <v>12094.72</v>
      </c>
      <c r="E19" s="20">
        <f t="shared" si="1"/>
        <v>63.656421052631572</v>
      </c>
    </row>
    <row r="20" spans="1:5">
      <c r="A20" s="31" t="s">
        <v>11</v>
      </c>
      <c r="B20" s="40">
        <f>B113</f>
        <v>7000</v>
      </c>
      <c r="C20" s="40">
        <f>C113</f>
        <v>5500</v>
      </c>
      <c r="D20" s="40">
        <f>D113</f>
        <v>4248.91</v>
      </c>
      <c r="E20" s="20">
        <f t="shared" si="1"/>
        <v>77.252909090909085</v>
      </c>
    </row>
    <row r="21" spans="1:5">
      <c r="A21" s="26" t="s">
        <v>12</v>
      </c>
      <c r="B21" s="40">
        <f>B114+B98</f>
        <v>18000</v>
      </c>
      <c r="C21" s="40">
        <f>C114+C98</f>
        <v>14200</v>
      </c>
      <c r="D21" s="40">
        <f>D114+D98</f>
        <v>8188.87</v>
      </c>
      <c r="E21" s="20">
        <f t="shared" si="1"/>
        <v>57.668098591549303</v>
      </c>
    </row>
    <row r="22" spans="1:5">
      <c r="A22" s="26" t="s">
        <v>42</v>
      </c>
      <c r="B22" s="40">
        <f t="shared" ref="B22:C22" si="8">B99+B115</f>
        <v>42070</v>
      </c>
      <c r="C22" s="40">
        <f t="shared" si="8"/>
        <v>31200</v>
      </c>
      <c r="D22" s="40">
        <f>D99+D115</f>
        <v>20918.27</v>
      </c>
      <c r="E22" s="20">
        <f t="shared" si="1"/>
        <v>67.04573717948719</v>
      </c>
    </row>
    <row r="23" spans="1:5">
      <c r="A23" s="39" t="s">
        <v>13</v>
      </c>
      <c r="B23" s="40">
        <f>B100+B116</f>
        <v>232070</v>
      </c>
      <c r="C23" s="40">
        <f t="shared" ref="B23:D23" si="9">C100+C116</f>
        <v>163560</v>
      </c>
      <c r="D23" s="40">
        <f t="shared" si="9"/>
        <v>111590.26000000001</v>
      </c>
      <c r="E23" s="20">
        <f t="shared" si="1"/>
        <v>68.225886524822698</v>
      </c>
    </row>
    <row r="24" spans="1:5">
      <c r="A24" s="26" t="s">
        <v>47</v>
      </c>
      <c r="B24" s="26">
        <f t="shared" ref="B24:D25" si="10">B117</f>
        <v>6000</v>
      </c>
      <c r="C24" s="26">
        <f t="shared" si="10"/>
        <v>6000</v>
      </c>
      <c r="D24" s="26">
        <f t="shared" si="10"/>
        <v>0</v>
      </c>
      <c r="E24" s="20">
        <f t="shared" si="1"/>
        <v>0</v>
      </c>
    </row>
    <row r="25" spans="1:5">
      <c r="A25" s="26" t="s">
        <v>48</v>
      </c>
      <c r="B25" s="26">
        <f t="shared" si="10"/>
        <v>6000</v>
      </c>
      <c r="C25" s="26">
        <f t="shared" si="10"/>
        <v>6000</v>
      </c>
      <c r="D25" s="26">
        <f t="shared" si="10"/>
        <v>0</v>
      </c>
      <c r="E25" s="20">
        <f t="shared" si="1"/>
        <v>0</v>
      </c>
    </row>
    <row r="26" spans="1:5">
      <c r="A26" s="39" t="s">
        <v>46</v>
      </c>
      <c r="B26" s="39">
        <f>B24+B25</f>
        <v>12000</v>
      </c>
      <c r="C26" s="39">
        <f>C24+C25</f>
        <v>12000</v>
      </c>
      <c r="D26" s="39">
        <f t="shared" ref="D26" si="11">D24+D25</f>
        <v>0</v>
      </c>
      <c r="E26" s="20">
        <f t="shared" si="1"/>
        <v>0</v>
      </c>
    </row>
    <row r="27" spans="1:5">
      <c r="A27" s="26" t="s">
        <v>35</v>
      </c>
      <c r="B27" s="40">
        <f>B120</f>
        <v>0</v>
      </c>
      <c r="C27" s="40">
        <f>C120</f>
        <v>0</v>
      </c>
      <c r="D27" s="40">
        <f>D120</f>
        <v>0</v>
      </c>
      <c r="E27" s="20">
        <v>0</v>
      </c>
    </row>
    <row r="28" spans="1:5">
      <c r="A28" s="26" t="s">
        <v>14</v>
      </c>
      <c r="B28" s="40">
        <f t="shared" ref="B28:D35" si="12">B121</f>
        <v>100</v>
      </c>
      <c r="C28" s="40">
        <f t="shared" si="12"/>
        <v>100</v>
      </c>
      <c r="D28" s="40">
        <f t="shared" si="12"/>
        <v>54</v>
      </c>
      <c r="E28" s="20">
        <f t="shared" si="1"/>
        <v>54</v>
      </c>
    </row>
    <row r="29" spans="1:5">
      <c r="A29" s="39" t="s">
        <v>15</v>
      </c>
      <c r="B29" s="40">
        <f t="shared" si="12"/>
        <v>100</v>
      </c>
      <c r="C29" s="40">
        <f t="shared" si="12"/>
        <v>100</v>
      </c>
      <c r="D29" s="40">
        <f t="shared" si="12"/>
        <v>54</v>
      </c>
      <c r="E29" s="20">
        <f t="shared" si="1"/>
        <v>54</v>
      </c>
    </row>
    <row r="30" spans="1:5">
      <c r="A30" s="39" t="s">
        <v>29</v>
      </c>
      <c r="B30" s="40">
        <f t="shared" si="12"/>
        <v>3400</v>
      </c>
      <c r="C30" s="40">
        <f t="shared" si="12"/>
        <v>2200</v>
      </c>
      <c r="D30" s="40">
        <f t="shared" si="12"/>
        <v>1000</v>
      </c>
      <c r="E30" s="20">
        <f t="shared" si="1"/>
        <v>45.454545454545453</v>
      </c>
    </row>
    <row r="31" spans="1:5">
      <c r="A31" s="39" t="s">
        <v>16</v>
      </c>
      <c r="B31" s="40">
        <f t="shared" si="12"/>
        <v>1000</v>
      </c>
      <c r="C31" s="40">
        <f t="shared" si="12"/>
        <v>1000</v>
      </c>
      <c r="D31" s="40">
        <f t="shared" si="12"/>
        <v>0</v>
      </c>
      <c r="E31" s="20">
        <f t="shared" si="1"/>
        <v>0</v>
      </c>
    </row>
    <row r="32" spans="1:5">
      <c r="A32" s="39" t="s">
        <v>32</v>
      </c>
      <c r="B32" s="40">
        <f t="shared" si="12"/>
        <v>2500</v>
      </c>
      <c r="C32" s="40">
        <f t="shared" si="12"/>
        <v>2500</v>
      </c>
      <c r="D32" s="40">
        <f t="shared" si="12"/>
        <v>2080</v>
      </c>
      <c r="E32" s="20">
        <f t="shared" si="1"/>
        <v>83.2</v>
      </c>
    </row>
    <row r="33" spans="1:5">
      <c r="A33" s="39" t="s">
        <v>39</v>
      </c>
      <c r="B33" s="40">
        <f t="shared" si="12"/>
        <v>1500</v>
      </c>
      <c r="C33" s="40">
        <f t="shared" si="12"/>
        <v>1500</v>
      </c>
      <c r="D33" s="40">
        <f t="shared" si="12"/>
        <v>0</v>
      </c>
      <c r="E33" s="20">
        <v>0</v>
      </c>
    </row>
    <row r="34" spans="1:5" ht="24.75">
      <c r="A34" s="36" t="s">
        <v>36</v>
      </c>
      <c r="B34" s="40">
        <f t="shared" si="12"/>
        <v>38000</v>
      </c>
      <c r="C34" s="40">
        <f t="shared" si="12"/>
        <v>24980</v>
      </c>
      <c r="D34" s="40">
        <f t="shared" si="12"/>
        <v>17063.2</v>
      </c>
      <c r="E34" s="20">
        <f t="shared" si="1"/>
        <v>68.307445956765406</v>
      </c>
    </row>
    <row r="35" spans="1:5">
      <c r="A35" s="36" t="s">
        <v>37</v>
      </c>
      <c r="B35" s="40">
        <f t="shared" si="12"/>
        <v>45080</v>
      </c>
      <c r="C35" s="40">
        <f t="shared" si="12"/>
        <v>39200</v>
      </c>
      <c r="D35" s="40">
        <f t="shared" si="12"/>
        <v>30216</v>
      </c>
      <c r="E35" s="20">
        <f t="shared" si="1"/>
        <v>77.081632653061234</v>
      </c>
    </row>
    <row r="36" spans="1:5" ht="30">
      <c r="A36" s="42" t="s">
        <v>38</v>
      </c>
      <c r="B36" s="42"/>
      <c r="C36" s="27">
        <v>0</v>
      </c>
      <c r="D36" s="27">
        <v>0</v>
      </c>
      <c r="E36" s="20"/>
    </row>
    <row r="37" spans="1:5">
      <c r="A37" s="16"/>
      <c r="B37" s="16"/>
      <c r="C37" s="16"/>
      <c r="D37" s="15"/>
      <c r="E37" s="5"/>
    </row>
    <row r="38" spans="1:5">
      <c r="A38" s="16"/>
      <c r="B38" s="16"/>
      <c r="C38" s="16"/>
      <c r="D38" s="15"/>
      <c r="E38" s="5"/>
    </row>
    <row r="39" spans="1:5">
      <c r="A39" s="16"/>
      <c r="B39" s="16"/>
      <c r="C39" s="16"/>
      <c r="D39" s="15"/>
      <c r="E39" s="5"/>
    </row>
    <row r="40" spans="1:5">
      <c r="A40" s="16"/>
      <c r="B40" s="16"/>
      <c r="C40" s="16"/>
      <c r="D40" s="15"/>
      <c r="E40" s="5"/>
    </row>
    <row r="41" spans="1:5">
      <c r="A41" s="16"/>
      <c r="B41" s="16"/>
      <c r="C41" s="16"/>
      <c r="D41" s="15"/>
      <c r="E41" s="5"/>
    </row>
    <row r="42" spans="1:5">
      <c r="A42" s="16"/>
      <c r="B42" s="16"/>
      <c r="C42" s="16"/>
      <c r="D42" s="15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5">
      <c r="A49" s="16"/>
      <c r="B49" s="16"/>
      <c r="C49" s="16"/>
      <c r="D49" s="15"/>
      <c r="E49" s="5"/>
    </row>
    <row r="50" spans="1:5">
      <c r="A50" s="3" t="s">
        <v>19</v>
      </c>
      <c r="B50" s="3"/>
      <c r="C50" s="3"/>
      <c r="D50" s="4"/>
      <c r="E50" s="5"/>
    </row>
    <row r="51" spans="1:5">
      <c r="A51" s="3"/>
      <c r="B51" s="3"/>
      <c r="C51" s="3"/>
      <c r="D51" s="4"/>
      <c r="E51" s="5"/>
    </row>
    <row r="52" spans="1:5">
      <c r="A52" s="2" t="s">
        <v>27</v>
      </c>
      <c r="B52" s="2"/>
      <c r="C52" s="2"/>
      <c r="D52" s="3"/>
      <c r="E52" s="5"/>
    </row>
    <row r="53" spans="1:5">
      <c r="A53" s="2"/>
      <c r="B53" s="2"/>
      <c r="C53" s="2"/>
      <c r="D53" s="3"/>
      <c r="E53" s="5"/>
    </row>
    <row r="54" spans="1:5">
      <c r="A54" s="2" t="s">
        <v>17</v>
      </c>
      <c r="B54" s="2"/>
      <c r="C54" s="2"/>
      <c r="D54" s="3"/>
      <c r="E54" s="5"/>
    </row>
    <row r="55" spans="1:5">
      <c r="A55" s="2" t="s">
        <v>49</v>
      </c>
      <c r="B55" s="2"/>
      <c r="C55" s="2"/>
      <c r="D55" s="6">
        <v>0</v>
      </c>
      <c r="E55" s="5" t="s">
        <v>0</v>
      </c>
    </row>
    <row r="56" spans="1:5" ht="36.75">
      <c r="A56" s="1" t="s">
        <v>1</v>
      </c>
      <c r="B56" s="1" t="s">
        <v>43</v>
      </c>
      <c r="C56" s="1" t="s">
        <v>57</v>
      </c>
      <c r="D56" s="1" t="s">
        <v>55</v>
      </c>
      <c r="E56" s="17" t="s">
        <v>2</v>
      </c>
    </row>
    <row r="57" spans="1:5" ht="45.75" customHeight="1">
      <c r="A57" s="18" t="s">
        <v>44</v>
      </c>
      <c r="B57" s="18" t="s">
        <v>52</v>
      </c>
      <c r="C57" s="18" t="s">
        <v>58</v>
      </c>
      <c r="D57" s="26">
        <v>1440</v>
      </c>
      <c r="E57" s="41">
        <f>D57/C57*100</f>
        <v>16</v>
      </c>
    </row>
    <row r="58" spans="1:5">
      <c r="A58" s="7" t="s">
        <v>18</v>
      </c>
      <c r="B58" s="7" t="s">
        <v>52</v>
      </c>
      <c r="C58" s="18" t="s">
        <v>58</v>
      </c>
      <c r="D58" s="26">
        <v>1440</v>
      </c>
      <c r="E58" s="41">
        <f>D58/C57*100</f>
        <v>16</v>
      </c>
    </row>
    <row r="59" spans="1:5">
      <c r="A59" s="8"/>
      <c r="B59" s="8"/>
      <c r="C59" s="8"/>
      <c r="D59" s="8"/>
      <c r="E59" s="9"/>
    </row>
    <row r="60" spans="1:5">
      <c r="A60" s="10" t="s">
        <v>19</v>
      </c>
      <c r="B60" s="10"/>
      <c r="C60" s="10"/>
      <c r="D60" s="8"/>
      <c r="E60" s="11" t="s">
        <v>0</v>
      </c>
    </row>
    <row r="61" spans="1:5" ht="36.75">
      <c r="A61" s="1" t="s">
        <v>20</v>
      </c>
      <c r="B61" s="1" t="s">
        <v>43</v>
      </c>
      <c r="C61" s="1" t="s">
        <v>57</v>
      </c>
      <c r="D61" s="1" t="s">
        <v>54</v>
      </c>
      <c r="E61" s="17" t="s">
        <v>2</v>
      </c>
    </row>
    <row r="62" spans="1:5" ht="24.75">
      <c r="A62" s="1" t="s">
        <v>30</v>
      </c>
      <c r="B62" s="1"/>
      <c r="C62" s="1"/>
      <c r="D62" s="1"/>
      <c r="E62" s="17"/>
    </row>
    <row r="63" spans="1:5">
      <c r="A63" s="17" t="s">
        <v>6</v>
      </c>
      <c r="B63" s="19">
        <f>B68+B70+B72+B71</f>
        <v>10000</v>
      </c>
      <c r="C63" s="19">
        <f>C68+C70+C72+C71</f>
        <v>9000</v>
      </c>
      <c r="D63" s="19">
        <f t="shared" ref="D63" si="13">D68+D70+D72+D71</f>
        <v>152</v>
      </c>
      <c r="E63" s="20">
        <f>D63/C63*100</f>
        <v>1.6888888888888887</v>
      </c>
    </row>
    <row r="64" spans="1:5">
      <c r="A64" s="21" t="s">
        <v>7</v>
      </c>
      <c r="B64" s="21"/>
      <c r="C64" s="21"/>
      <c r="D64" s="22"/>
      <c r="E64" s="20"/>
    </row>
    <row r="65" spans="1:11">
      <c r="A65" s="23" t="s">
        <v>8</v>
      </c>
      <c r="B65" s="23"/>
      <c r="C65" s="23"/>
      <c r="D65" s="24"/>
      <c r="E65" s="20"/>
    </row>
    <row r="66" spans="1:11">
      <c r="A66" s="23" t="s">
        <v>12</v>
      </c>
      <c r="B66" s="23">
        <v>1000</v>
      </c>
      <c r="C66" s="23">
        <v>1000</v>
      </c>
      <c r="D66" s="24"/>
      <c r="E66" s="20">
        <f t="shared" ref="E66:E70" si="14">D66/C66*100</f>
        <v>0</v>
      </c>
    </row>
    <row r="67" spans="1:11" ht="36.75">
      <c r="A67" s="23" t="s">
        <v>45</v>
      </c>
      <c r="B67" s="23">
        <v>2000</v>
      </c>
      <c r="C67" s="23">
        <v>2000</v>
      </c>
      <c r="D67" s="24"/>
      <c r="E67" s="20">
        <f t="shared" si="14"/>
        <v>0</v>
      </c>
    </row>
    <row r="68" spans="1:11">
      <c r="A68" s="19" t="s">
        <v>13</v>
      </c>
      <c r="B68" s="19">
        <f>SUM(B64:B67)</f>
        <v>3000</v>
      </c>
      <c r="C68" s="19">
        <f>SUM(C64:C67)</f>
        <v>3000</v>
      </c>
      <c r="D68" s="19">
        <f t="shared" ref="D68" si="15">SUM(D64:D67)</f>
        <v>0</v>
      </c>
      <c r="E68" s="20">
        <f t="shared" si="14"/>
        <v>0</v>
      </c>
    </row>
    <row r="69" spans="1:11">
      <c r="A69" s="21" t="s">
        <v>14</v>
      </c>
      <c r="B69" s="21">
        <v>7000</v>
      </c>
      <c r="C69" s="21">
        <v>6000</v>
      </c>
      <c r="D69" s="25">
        <v>152</v>
      </c>
      <c r="E69" s="20">
        <f t="shared" si="14"/>
        <v>2.5333333333333332</v>
      </c>
    </row>
    <row r="70" spans="1:11">
      <c r="A70" s="19" t="s">
        <v>15</v>
      </c>
      <c r="B70" s="19">
        <f>B69</f>
        <v>7000</v>
      </c>
      <c r="C70" s="19">
        <f>C69</f>
        <v>6000</v>
      </c>
      <c r="D70" s="19">
        <f>D69</f>
        <v>152</v>
      </c>
      <c r="E70" s="20">
        <f t="shared" si="14"/>
        <v>2.5333333333333332</v>
      </c>
    </row>
    <row r="71" spans="1:11">
      <c r="A71" s="19" t="s">
        <v>16</v>
      </c>
      <c r="B71" s="19"/>
      <c r="C71" s="19"/>
      <c r="D71" s="19"/>
      <c r="E71" s="20"/>
    </row>
    <row r="72" spans="1:11">
      <c r="A72" s="19" t="s">
        <v>39</v>
      </c>
      <c r="B72" s="19"/>
      <c r="C72" s="19"/>
      <c r="D72" s="44"/>
      <c r="E72" s="20"/>
    </row>
    <row r="73" spans="1:11">
      <c r="A73" s="30" t="s">
        <v>21</v>
      </c>
      <c r="B73" s="30"/>
      <c r="C73" s="19"/>
      <c r="D73" s="19"/>
      <c r="E73" s="20"/>
    </row>
    <row r="74" spans="1:11">
      <c r="A74" s="2"/>
      <c r="B74" s="2"/>
      <c r="C74" s="2"/>
      <c r="D74" s="12"/>
      <c r="E74" s="5"/>
    </row>
    <row r="75" spans="1:11">
      <c r="A75" s="2"/>
      <c r="B75" s="2"/>
      <c r="C75" s="2"/>
      <c r="D75" s="12"/>
      <c r="E75" s="5"/>
    </row>
    <row r="76" spans="1:11">
      <c r="A76" s="13" t="s">
        <v>56</v>
      </c>
      <c r="B76" s="13"/>
      <c r="C76" s="13" t="s">
        <v>59</v>
      </c>
      <c r="D76" s="8" t="s">
        <v>0</v>
      </c>
    </row>
    <row r="77" spans="1:11">
      <c r="A77" s="8"/>
      <c r="B77" s="8"/>
      <c r="C77" s="8"/>
      <c r="D77" s="8"/>
    </row>
    <row r="78" spans="1:11">
      <c r="A78" s="14" t="s">
        <v>22</v>
      </c>
      <c r="B78" s="14"/>
      <c r="C78" s="14"/>
      <c r="D78" s="59" t="s">
        <v>40</v>
      </c>
      <c r="E78" s="59"/>
      <c r="F78" s="59"/>
    </row>
    <row r="79" spans="1:11">
      <c r="A79" s="46" t="s">
        <v>50</v>
      </c>
      <c r="B79" s="46"/>
      <c r="D79" s="60" t="s">
        <v>41</v>
      </c>
      <c r="E79" s="60"/>
      <c r="F79" s="43"/>
      <c r="G79" s="45"/>
      <c r="K79" s="14"/>
    </row>
    <row r="80" spans="1:11">
      <c r="D80" s="45"/>
      <c r="E80" s="45"/>
      <c r="F80" s="45"/>
      <c r="G80" s="45"/>
      <c r="K80" s="49"/>
    </row>
    <row r="81" spans="1:11">
      <c r="D81" s="45"/>
      <c r="E81" s="45"/>
      <c r="F81" s="45"/>
      <c r="G81" s="45"/>
      <c r="K81" s="49"/>
    </row>
    <row r="82" spans="1:11">
      <c r="D82" s="45"/>
      <c r="E82" s="45"/>
      <c r="F82" s="45"/>
      <c r="G82" s="45"/>
      <c r="K82" s="49"/>
    </row>
    <row r="83" spans="1:11">
      <c r="D83" s="45"/>
      <c r="E83" s="45"/>
      <c r="F83" s="45"/>
      <c r="G83" s="45"/>
      <c r="K83" s="49"/>
    </row>
    <row r="84" spans="1:11">
      <c r="A84" s="50"/>
      <c r="B84" s="50"/>
      <c r="C84" s="48"/>
      <c r="D84" s="56"/>
      <c r="E84" s="56"/>
      <c r="F84" s="56"/>
      <c r="G84" s="56"/>
      <c r="K84" s="49"/>
    </row>
    <row r="85" spans="1:11">
      <c r="E85" s="8"/>
      <c r="F85" s="57"/>
      <c r="G85" s="57"/>
      <c r="H85" s="57"/>
      <c r="K85" s="49"/>
    </row>
    <row r="86" spans="1:11">
      <c r="E86" s="8"/>
      <c r="F86" s="50"/>
      <c r="G86" s="50"/>
      <c r="H86" s="50"/>
      <c r="K86" s="49"/>
    </row>
    <row r="87" spans="1:11">
      <c r="A87" s="47" t="s">
        <v>28</v>
      </c>
      <c r="B87" s="47"/>
      <c r="C87" s="47"/>
      <c r="D87" s="47"/>
      <c r="E87" s="47"/>
    </row>
    <row r="88" spans="1:11">
      <c r="A88" s="3" t="s">
        <v>19</v>
      </c>
      <c r="B88" s="3"/>
      <c r="C88" s="3"/>
      <c r="D88" s="47"/>
      <c r="E88" s="47"/>
    </row>
    <row r="89" spans="1:11">
      <c r="A89" s="3"/>
      <c r="B89" s="3"/>
      <c r="C89" s="3"/>
      <c r="D89" s="47"/>
      <c r="E89" s="47"/>
    </row>
    <row r="90" spans="1:11">
      <c r="A90" s="3"/>
      <c r="B90" s="3"/>
      <c r="C90" s="3"/>
      <c r="D90" s="47"/>
      <c r="E90" s="47"/>
    </row>
    <row r="91" spans="1:11">
      <c r="A91" s="3"/>
      <c r="B91" s="3"/>
      <c r="C91" s="3"/>
      <c r="D91" s="47"/>
      <c r="E91" s="47" t="s">
        <v>0</v>
      </c>
    </row>
    <row r="92" spans="1:11" ht="36.75">
      <c r="A92" s="1" t="s">
        <v>1</v>
      </c>
      <c r="B92" s="1" t="s">
        <v>43</v>
      </c>
      <c r="C92" s="1" t="s">
        <v>57</v>
      </c>
      <c r="D92" s="1" t="s">
        <v>54</v>
      </c>
      <c r="E92" s="17" t="s">
        <v>2</v>
      </c>
    </row>
    <row r="93" spans="1:11" ht="25.5">
      <c r="A93" s="27" t="s">
        <v>51</v>
      </c>
      <c r="B93" s="40">
        <f>B94</f>
        <v>15000</v>
      </c>
      <c r="C93" s="40">
        <f>C94</f>
        <v>15000</v>
      </c>
      <c r="D93" s="40">
        <f>D94</f>
        <v>4600</v>
      </c>
      <c r="E93" s="40">
        <f t="shared" ref="E93:E94" si="16">E94</f>
        <v>30.666666666666664</v>
      </c>
    </row>
    <row r="94" spans="1:11">
      <c r="A94" s="28" t="s">
        <v>3</v>
      </c>
      <c r="B94" s="29">
        <f>B95</f>
        <v>15000</v>
      </c>
      <c r="C94" s="29">
        <f>C95</f>
        <v>15000</v>
      </c>
      <c r="D94" s="29">
        <f t="shared" ref="D94" si="17">D95</f>
        <v>4600</v>
      </c>
      <c r="E94" s="29">
        <f t="shared" si="16"/>
        <v>30.666666666666664</v>
      </c>
    </row>
    <row r="95" spans="1:11">
      <c r="A95" s="36" t="s">
        <v>6</v>
      </c>
      <c r="B95" s="32">
        <f>B100</f>
        <v>15000</v>
      </c>
      <c r="C95" s="32">
        <f>C100</f>
        <v>15000</v>
      </c>
      <c r="D95" s="32">
        <f t="shared" ref="D95:E95" si="18">D100</f>
        <v>4600</v>
      </c>
      <c r="E95" s="32">
        <f t="shared" si="18"/>
        <v>30.666666666666664</v>
      </c>
    </row>
    <row r="96" spans="1:11">
      <c r="A96" s="33" t="s">
        <v>9</v>
      </c>
      <c r="B96" s="33">
        <v>10000</v>
      </c>
      <c r="C96" s="33">
        <v>10000</v>
      </c>
      <c r="D96" s="38">
        <v>4000</v>
      </c>
      <c r="E96" s="20">
        <f t="shared" ref="E96:E100" si="19">D96/C96*100</f>
        <v>40</v>
      </c>
    </row>
    <row r="97" spans="1:5">
      <c r="A97" s="33" t="s">
        <v>10</v>
      </c>
      <c r="B97" s="33">
        <v>3000</v>
      </c>
      <c r="C97" s="33">
        <v>3000</v>
      </c>
      <c r="D97" s="38">
        <v>600</v>
      </c>
      <c r="E97" s="20">
        <f t="shared" si="19"/>
        <v>20</v>
      </c>
    </row>
    <row r="98" spans="1:5">
      <c r="A98" s="26" t="s">
        <v>12</v>
      </c>
      <c r="B98" s="26">
        <v>2000</v>
      </c>
      <c r="C98" s="26">
        <v>2000</v>
      </c>
      <c r="D98" s="38">
        <v>0</v>
      </c>
      <c r="E98" s="20">
        <f t="shared" si="19"/>
        <v>0</v>
      </c>
    </row>
    <row r="99" spans="1:5">
      <c r="A99" s="26" t="s">
        <v>42</v>
      </c>
      <c r="B99" s="26"/>
      <c r="C99" s="26">
        <v>0</v>
      </c>
      <c r="D99" s="38"/>
      <c r="E99" s="20">
        <v>0</v>
      </c>
    </row>
    <row r="100" spans="1:5">
      <c r="A100" s="39" t="s">
        <v>13</v>
      </c>
      <c r="B100" s="39">
        <f>SUM(B96:B99)</f>
        <v>15000</v>
      </c>
      <c r="C100" s="39">
        <f>SUM(C96:C99)</f>
        <v>15000</v>
      </c>
      <c r="D100" s="32">
        <f>SUM(D96:D99)</f>
        <v>4600</v>
      </c>
      <c r="E100" s="20">
        <f t="shared" si="19"/>
        <v>30.666666666666664</v>
      </c>
    </row>
    <row r="101" spans="1:5">
      <c r="A101" s="39"/>
      <c r="B101" s="39"/>
      <c r="C101" s="39"/>
      <c r="D101" s="32"/>
      <c r="E101" s="20"/>
    </row>
    <row r="102" spans="1:5">
      <c r="A102" s="39"/>
      <c r="B102" s="39"/>
      <c r="C102" s="39"/>
      <c r="D102" s="32"/>
      <c r="E102" s="20"/>
    </row>
    <row r="103" spans="1:5" ht="36.75">
      <c r="A103" s="1" t="s">
        <v>1</v>
      </c>
      <c r="B103" s="1" t="s">
        <v>43</v>
      </c>
      <c r="C103" s="1" t="s">
        <v>57</v>
      </c>
      <c r="D103" s="1" t="s">
        <v>54</v>
      </c>
      <c r="E103" s="17" t="s">
        <v>2</v>
      </c>
    </row>
    <row r="104" spans="1:5" ht="25.5">
      <c r="A104" s="27" t="s">
        <v>34</v>
      </c>
      <c r="B104" s="40">
        <f>B105</f>
        <v>335650</v>
      </c>
      <c r="C104" s="40">
        <f t="shared" ref="C104:D104" si="20">C105</f>
        <v>243040</v>
      </c>
      <c r="D104" s="40">
        <f t="shared" si="20"/>
        <v>166078.46000000002</v>
      </c>
      <c r="E104" s="20">
        <f t="shared" ref="E104:E121" si="21">D104/C104*100</f>
        <v>68.333796905859117</v>
      </c>
    </row>
    <row r="105" spans="1:5">
      <c r="A105" s="28" t="s">
        <v>3</v>
      </c>
      <c r="B105" s="29">
        <f>B106+B108+B127+B128</f>
        <v>335650</v>
      </c>
      <c r="C105" s="29">
        <f t="shared" ref="C105:D105" si="22">C106+C108+C127+C128</f>
        <v>243040</v>
      </c>
      <c r="D105" s="29">
        <f t="shared" si="22"/>
        <v>166078.46000000002</v>
      </c>
      <c r="E105" s="20">
        <f t="shared" si="21"/>
        <v>68.333796905859117</v>
      </c>
    </row>
    <row r="106" spans="1:5">
      <c r="A106" s="28" t="s">
        <v>4</v>
      </c>
      <c r="B106" s="28">
        <f>B107</f>
        <v>15000</v>
      </c>
      <c r="C106" s="28">
        <f>C107</f>
        <v>11000</v>
      </c>
      <c r="D106" s="28">
        <f t="shared" ref="D106" si="23">D107</f>
        <v>8675</v>
      </c>
      <c r="E106" s="20">
        <f t="shared" si="21"/>
        <v>78.863636363636374</v>
      </c>
    </row>
    <row r="107" spans="1:5" ht="36.75">
      <c r="A107" s="26" t="s">
        <v>26</v>
      </c>
      <c r="B107" s="26">
        <v>15000</v>
      </c>
      <c r="C107" s="26">
        <v>11000</v>
      </c>
      <c r="D107" s="34">
        <v>8675</v>
      </c>
      <c r="E107" s="20">
        <f t="shared" si="21"/>
        <v>78.863636363636374</v>
      </c>
    </row>
    <row r="108" spans="1:5">
      <c r="A108" s="36" t="s">
        <v>6</v>
      </c>
      <c r="B108" s="32">
        <f>B116+B122+B123+B125+B126+B119+B124</f>
        <v>237570</v>
      </c>
      <c r="C108" s="32">
        <f t="shared" ref="C108:D108" si="24">C116+C122+C123+C125+C126+C119+C124</f>
        <v>167860</v>
      </c>
      <c r="D108" s="32">
        <f t="shared" si="24"/>
        <v>110124.26000000001</v>
      </c>
      <c r="E108" s="20">
        <f t="shared" si="21"/>
        <v>65.604825449779582</v>
      </c>
    </row>
    <row r="109" spans="1:5">
      <c r="A109" s="33" t="s">
        <v>7</v>
      </c>
      <c r="B109" s="33">
        <v>6000</v>
      </c>
      <c r="C109" s="33">
        <v>4000</v>
      </c>
      <c r="D109" s="37">
        <v>734.23</v>
      </c>
      <c r="E109" s="20">
        <f t="shared" si="21"/>
        <v>18.35575</v>
      </c>
    </row>
    <row r="110" spans="1:5">
      <c r="A110" s="26" t="s">
        <v>8</v>
      </c>
      <c r="B110" s="26">
        <v>8000</v>
      </c>
      <c r="C110" s="26">
        <v>5000</v>
      </c>
      <c r="D110" s="38">
        <v>0</v>
      </c>
      <c r="E110" s="20">
        <f t="shared" si="21"/>
        <v>0</v>
      </c>
    </row>
    <row r="111" spans="1:5">
      <c r="A111" s="33" t="s">
        <v>9</v>
      </c>
      <c r="B111" s="33">
        <v>113000</v>
      </c>
      <c r="C111" s="33">
        <v>74660</v>
      </c>
      <c r="D111" s="38">
        <v>61405.26</v>
      </c>
      <c r="E111" s="20">
        <f t="shared" si="21"/>
        <v>82.246530940262531</v>
      </c>
    </row>
    <row r="112" spans="1:5">
      <c r="A112" s="33" t="s">
        <v>10</v>
      </c>
      <c r="B112" s="33">
        <v>25000</v>
      </c>
      <c r="C112" s="33">
        <v>16000</v>
      </c>
      <c r="D112" s="38">
        <v>11494.72</v>
      </c>
      <c r="E112" s="20">
        <f t="shared" si="21"/>
        <v>71.841999999999999</v>
      </c>
    </row>
    <row r="113" spans="1:5">
      <c r="A113" s="31" t="s">
        <v>11</v>
      </c>
      <c r="B113" s="31">
        <v>7000</v>
      </c>
      <c r="C113" s="31">
        <v>5500</v>
      </c>
      <c r="D113" s="38">
        <v>4248.91</v>
      </c>
      <c r="E113" s="20">
        <f t="shared" si="21"/>
        <v>77.252909090909085</v>
      </c>
    </row>
    <row r="114" spans="1:5">
      <c r="A114" s="26" t="s">
        <v>12</v>
      </c>
      <c r="B114" s="26">
        <v>16000</v>
      </c>
      <c r="C114" s="26">
        <v>12200</v>
      </c>
      <c r="D114" s="38">
        <v>8188.87</v>
      </c>
      <c r="E114" s="20">
        <f t="shared" si="21"/>
        <v>67.121885245901638</v>
      </c>
    </row>
    <row r="115" spans="1:5">
      <c r="A115" s="26" t="s">
        <v>42</v>
      </c>
      <c r="B115" s="26">
        <v>42070</v>
      </c>
      <c r="C115" s="26">
        <v>31200</v>
      </c>
      <c r="D115" s="38">
        <v>20918.27</v>
      </c>
      <c r="E115" s="20">
        <f t="shared" si="21"/>
        <v>67.04573717948719</v>
      </c>
    </row>
    <row r="116" spans="1:5">
      <c r="A116" s="39" t="s">
        <v>13</v>
      </c>
      <c r="B116" s="39">
        <f>SUM(B109:B115)</f>
        <v>217070</v>
      </c>
      <c r="C116" s="39">
        <f>SUM(C109:C115)</f>
        <v>148560</v>
      </c>
      <c r="D116" s="32">
        <f>SUM(D109:D115)</f>
        <v>106990.26000000001</v>
      </c>
      <c r="E116" s="20">
        <f t="shared" si="21"/>
        <v>72.018214862681745</v>
      </c>
    </row>
    <row r="117" spans="1:5">
      <c r="A117" s="26" t="s">
        <v>47</v>
      </c>
      <c r="B117" s="26">
        <v>6000</v>
      </c>
      <c r="C117" s="26">
        <v>6000</v>
      </c>
      <c r="D117" s="22">
        <v>0</v>
      </c>
      <c r="E117" s="20">
        <f t="shared" si="21"/>
        <v>0</v>
      </c>
    </row>
    <row r="118" spans="1:5">
      <c r="A118" s="26" t="s">
        <v>48</v>
      </c>
      <c r="B118" s="26">
        <v>6000</v>
      </c>
      <c r="C118" s="26">
        <v>6000</v>
      </c>
      <c r="D118" s="22">
        <v>0</v>
      </c>
      <c r="E118" s="20">
        <f t="shared" si="21"/>
        <v>0</v>
      </c>
    </row>
    <row r="119" spans="1:5">
      <c r="A119" s="39" t="s">
        <v>46</v>
      </c>
      <c r="B119" s="39">
        <f>B118+B117</f>
        <v>12000</v>
      </c>
      <c r="C119" s="39">
        <f>C118+C117</f>
        <v>12000</v>
      </c>
      <c r="D119" s="39">
        <f>D118+D117</f>
        <v>0</v>
      </c>
      <c r="E119" s="20">
        <f t="shared" si="21"/>
        <v>0</v>
      </c>
    </row>
    <row r="120" spans="1:5">
      <c r="A120" s="26" t="s">
        <v>35</v>
      </c>
      <c r="B120" s="26"/>
      <c r="C120" s="26">
        <v>0</v>
      </c>
      <c r="D120" s="32">
        <v>0</v>
      </c>
      <c r="E120" s="20">
        <v>0</v>
      </c>
    </row>
    <row r="121" spans="1:5">
      <c r="A121" s="26" t="s">
        <v>14</v>
      </c>
      <c r="B121" s="26">
        <v>100</v>
      </c>
      <c r="C121" s="26">
        <v>100</v>
      </c>
      <c r="D121" s="37">
        <v>54</v>
      </c>
      <c r="E121" s="20">
        <f t="shared" si="21"/>
        <v>54</v>
      </c>
    </row>
    <row r="122" spans="1:5">
      <c r="A122" s="39" t="s">
        <v>15</v>
      </c>
      <c r="B122" s="39">
        <f>B120+B121</f>
        <v>100</v>
      </c>
      <c r="C122" s="39">
        <f>C120+C121</f>
        <v>100</v>
      </c>
      <c r="D122" s="39">
        <f t="shared" ref="D122:E122" si="25">D120+D121</f>
        <v>54</v>
      </c>
      <c r="E122" s="39">
        <f t="shared" si="25"/>
        <v>54</v>
      </c>
    </row>
    <row r="123" spans="1:5">
      <c r="A123" s="39" t="s">
        <v>29</v>
      </c>
      <c r="B123" s="39">
        <v>3400</v>
      </c>
      <c r="C123" s="39">
        <v>2200</v>
      </c>
      <c r="D123" s="27">
        <v>1000</v>
      </c>
      <c r="E123" s="20">
        <f t="shared" ref="E123:E125" si="26">D123/C123*100</f>
        <v>45.454545454545453</v>
      </c>
    </row>
    <row r="124" spans="1:5">
      <c r="A124" s="39" t="s">
        <v>16</v>
      </c>
      <c r="B124" s="39">
        <v>1000</v>
      </c>
      <c r="C124" s="39">
        <v>1000</v>
      </c>
      <c r="D124" s="27">
        <v>0</v>
      </c>
      <c r="E124" s="20">
        <v>0</v>
      </c>
    </row>
    <row r="125" spans="1:5">
      <c r="A125" s="39" t="s">
        <v>32</v>
      </c>
      <c r="B125" s="39">
        <v>2500</v>
      </c>
      <c r="C125" s="39">
        <v>2500</v>
      </c>
      <c r="D125" s="39">
        <v>2080</v>
      </c>
      <c r="E125" s="20">
        <f t="shared" si="26"/>
        <v>83.2</v>
      </c>
    </row>
    <row r="126" spans="1:5">
      <c r="A126" s="39" t="s">
        <v>39</v>
      </c>
      <c r="B126" s="39">
        <v>1500</v>
      </c>
      <c r="C126" s="39">
        <v>1500</v>
      </c>
      <c r="D126" s="35">
        <v>0</v>
      </c>
      <c r="E126" s="20">
        <v>0</v>
      </c>
    </row>
    <row r="127" spans="1:5" ht="24.75">
      <c r="A127" s="36" t="s">
        <v>36</v>
      </c>
      <c r="B127" s="36">
        <v>38000</v>
      </c>
      <c r="C127" s="36">
        <v>24980</v>
      </c>
      <c r="D127" s="36">
        <v>17063.2</v>
      </c>
      <c r="E127" s="20">
        <f t="shared" ref="E127:E128" si="27">D127/C127*100</f>
        <v>68.307445956765406</v>
      </c>
    </row>
    <row r="128" spans="1:5">
      <c r="A128" s="36" t="s">
        <v>37</v>
      </c>
      <c r="B128" s="36">
        <v>45080</v>
      </c>
      <c r="C128" s="36">
        <v>39200</v>
      </c>
      <c r="D128" s="36">
        <v>30216</v>
      </c>
      <c r="E128" s="20">
        <f t="shared" si="27"/>
        <v>77.081632653061234</v>
      </c>
    </row>
  </sheetData>
  <mergeCells count="5">
    <mergeCell ref="A3:E3"/>
    <mergeCell ref="D84:G84"/>
    <mergeCell ref="F85:H85"/>
    <mergeCell ref="D78:F78"/>
    <mergeCell ref="D79:E7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PRIMAR 30.09.2021</vt:lpstr>
      <vt:lpstr>Director 30.09 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2021-10-04T10:44:46Z</cp:lastPrinted>
  <dcterms:created xsi:type="dcterms:W3CDTF">2014-01-04T08:09:15Z</dcterms:created>
  <dcterms:modified xsi:type="dcterms:W3CDTF">2021-10-04T10:51:22Z</dcterms:modified>
</cp:coreProperties>
</file>